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使い方" sheetId="1" state="visible" r:id="rId1"/>
    <sheet name="ライフプラン表" sheetId="2" state="visible" r:id="rId2"/>
    <sheet name="もしもシート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name val="Yu Gothic"/>
      <b val="1"/>
      <sz val="14"/>
    </font>
    <font>
      <name val="Yu Gothic"/>
      <color rgb="00000000"/>
      <sz val="11"/>
    </font>
    <font>
      <name val="Yu Gothic"/>
      <b val="1"/>
      <sz val="11"/>
    </font>
    <font>
      <name val="Yu Gothic"/>
      <color rgb="000000FF"/>
      <sz val="11"/>
    </font>
    <font>
      <name val="Yu Gothic"/>
      <color rgb="00808080"/>
      <sz val="10"/>
    </font>
    <font>
      <name val="Yu Gothic"/>
      <color rgb="00C00000"/>
      <sz val="10"/>
    </font>
    <font>
      <name val="Yu Gothic"/>
      <color rgb="00808080"/>
      <sz val="9"/>
    </font>
    <font>
      <name val="Yu Gothic"/>
      <color rgb="00C00000"/>
      <sz val="9"/>
    </font>
    <font>
      <name val="Yu Gothic"/>
      <sz val="11"/>
    </font>
    <font>
      <name val="Yu Gothic"/>
      <b val="1"/>
      <color rgb="00C55A11"/>
      <sz val="10"/>
    </font>
    <font>
      <name val="Yu Gothic"/>
      <color rgb="00595959"/>
      <sz val="10"/>
    </font>
  </fonts>
  <fills count="4">
    <fill>
      <patternFill/>
    </fill>
    <fill>
      <patternFill patternType="gray125"/>
    </fill>
    <fill>
      <patternFill patternType="solid">
        <fgColor rgb="00E7E6E6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5" fillId="0" borderId="0" pivotButton="0" quotePrefix="0" xfId="0"/>
    <xf numFmtId="0" fontId="3" fillId="0" borderId="0" pivotButton="0" quotePrefix="0" xfId="0"/>
    <xf numFmtId="1" fontId="4" fillId="3" borderId="0" pivotButton="0" quotePrefix="0" xfId="0"/>
    <xf numFmtId="1" fontId="2" fillId="0" borderId="0" pivotButton="0" quotePrefix="0" xfId="0"/>
    <xf numFmtId="0" fontId="0" fillId="2" borderId="0" pivotButton="0" quotePrefix="0" xfId="0"/>
    <xf numFmtId="3" fontId="4" fillId="3" borderId="0" pivotButton="0" quotePrefix="0" xfId="0"/>
    <xf numFmtId="3" fontId="2" fillId="0" borderId="0" pivotButton="0" quotePrefix="0" xfId="0"/>
    <xf numFmtId="3" fontId="3" fillId="0" borderId="0" pivotButton="0" quotePrefix="0" xfId="0"/>
    <xf numFmtId="164" fontId="4" fillId="3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3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dxfs count="1">
    <dxf>
      <font>
        <name val="Yu Gothic"/>
        <b val="1"/>
        <color rgb="00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30"/>
  <sheetViews>
    <sheetView workbookViewId="0">
      <selection activeCell="A1" sqref="A1"/>
    </sheetView>
  </sheetViews>
  <sheetFormatPr baseColWidth="8" defaultRowHeight="15"/>
  <cols>
    <col width="4" customWidth="1" min="1" max="1"/>
    <col width="95" customWidth="1" min="2" max="2"/>
  </cols>
  <sheetData>
    <row r="1">
      <c r="B1" s="1" t="inlineStr">
        <is>
          <t>ライフプラン表テンプレート｜たくの金トレ版</t>
        </is>
      </c>
    </row>
    <row r="2">
      <c r="B2" s="2" t="inlineStr"/>
    </row>
    <row r="3">
      <c r="B3" s="3" t="inlineStr">
        <is>
          <t>これは何？</t>
        </is>
      </c>
    </row>
    <row r="4">
      <c r="B4" s="2" t="inlineStr">
        <is>
          <t>家族の年齢・収入・支出・資産を「60年分・横1枚」で見渡すためのライフプラン表です。</t>
        </is>
      </c>
    </row>
    <row r="5">
      <c r="B5" s="2" t="inlineStr">
        <is>
          <t>運営者が2012年から自分用に作り続けてきた表の設計を、どなたでも使える形にしたものです。</t>
        </is>
      </c>
    </row>
    <row r="6">
      <c r="B6" s="2" t="inlineStr"/>
    </row>
    <row r="7">
      <c r="B7" s="3" t="inlineStr">
        <is>
          <t>使い方は3ステップ</t>
        </is>
      </c>
    </row>
    <row r="8">
      <c r="B8" s="2" t="inlineStr">
        <is>
          <t>① 「ライフプラン表」シートの 青い文字のセル を、自分の数字に書き換える (黒い文字は自動計算なので触らない) 。</t>
        </is>
      </c>
    </row>
    <row r="9">
      <c r="B9" s="2" t="inlineStr">
        <is>
          <t>② 年に1回 (年末や誕生日など) 、実績に合わせて数字を更新する。</t>
        </is>
      </c>
    </row>
    <row r="10">
      <c r="B10" s="2" t="inlineStr">
        <is>
          <t>③ 「預金残高」が赤字 (マイナス) になる年を探す。見つかったら、その年が来る前に手を打つ——これがこの表のいちばんの仕事です。</t>
        </is>
      </c>
    </row>
    <row r="11">
      <c r="B11" s="2" t="inlineStr"/>
    </row>
    <row r="12">
      <c r="B12" s="3" t="inlineStr">
        <is>
          <t>色のルール</t>
        </is>
      </c>
    </row>
    <row r="13">
      <c r="B13" s="4" t="inlineStr">
        <is>
          <t>青文字＋黄色いセル ＝ あなたが入力する場所</t>
        </is>
      </c>
    </row>
    <row r="14">
      <c r="B14" s="2" t="inlineStr">
        <is>
          <t>黒文字 ＝ 自動計算 (数式) 。触らないでください。</t>
        </is>
      </c>
    </row>
    <row r="15">
      <c r="B15" s="2" t="inlineStr"/>
    </row>
    <row r="16">
      <c r="B16" s="3" t="inlineStr">
        <is>
          <t>注意ごと</t>
        </is>
      </c>
    </row>
    <row r="17">
      <c r="B17" s="2" t="inlineStr">
        <is>
          <t>・数字はすべて手取り (税・社会保険料を引いた後) のイメージで入れると簡単です。</t>
        </is>
      </c>
    </row>
    <row r="18">
      <c r="B18" s="2" t="inlineStr">
        <is>
          <t>・公的年金の額は「ねんきん定期便」で確認して、前提欄に入れてください。</t>
        </is>
      </c>
    </row>
    <row r="19">
      <c r="B19" s="2" t="inlineStr">
        <is>
          <t>・「もしもシート」の遺族年金は簡易計算です。正確な金額は年金事務所でご確認ください。</t>
        </is>
      </c>
    </row>
    <row r="20">
      <c r="B20" s="2" t="inlineStr">
        <is>
          <t>・投資の想定利回りは控えめに (テンプレは年3%) 。高い利回り前提の計画は、外れたときに立て直せません。</t>
        </is>
      </c>
    </row>
    <row r="21">
      <c r="B21" s="17" t="inlineStr">
        <is>
          <t>・老後に投資を取り崩して使う年は、「うち投資への入金 (年間) 」にマイナスの金額 (例：-1200000) を入れてください。投資残高から預金へお金が移ります。</t>
        </is>
      </c>
    </row>
    <row r="22">
      <c r="B22" s="2" t="inlineStr">
        <is>
          <t>・年齢が100歳を超えた先の列は、気にせず空欄のままでOKです。</t>
        </is>
      </c>
    </row>
    <row r="23">
      <c r="B23" s="2" t="inlineStr"/>
    </row>
    <row r="24">
      <c r="B24" s="2" t="inlineStr">
        <is>
          <t>配布元：たくの金トレ (taktakblog.com) ｜個人利用は自由です。再配布・販売はご遠慮ください。</t>
        </is>
      </c>
    </row>
    <row r="25">
      <c r="B25" s="20" t="inlineStr"/>
    </row>
    <row r="26">
      <c r="B26" s="6" t="inlineStr">
        <is>
          <t>【免責事項】</t>
        </is>
      </c>
    </row>
    <row r="27">
      <c r="B27" s="20" t="inlineStr">
        <is>
          <t>・本テンプレートは情報提供を目的とした簡易シミュレーションです。計算結果の正確性・完全性を保証するものではありません。</t>
        </is>
      </c>
    </row>
    <row r="28">
      <c r="B28" s="20" t="inlineStr">
        <is>
          <t>・本テンプレートの利用により生じたいかなる損害についても、作成者は責任を負いません。重要な判断の前には、年金事務所・税理士・FPなどの専門家にご確認ください。</t>
        </is>
      </c>
    </row>
    <row r="29">
      <c r="B29" s="20" t="inlineStr">
        <is>
          <t>・「もしもシート」は必要保障額を考えるための道具であり、特定の保険商品への加入を推奨・勧誘するものではありません。</t>
        </is>
      </c>
    </row>
    <row r="30">
      <c r="B30" s="20" t="inlineStr">
        <is>
          <t>・年金額・制度は改定されます。本テンプレートの金額は2025年度の目安です。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L34"/>
  <sheetViews>
    <sheetView workbookViewId="0">
      <pane xSplit="1" ySplit="6" topLeftCell="B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11" customWidth="1" min="50" max="50"/>
    <col width="11" customWidth="1" min="51" max="51"/>
    <col width="11" customWidth="1" min="52" max="52"/>
    <col width="11" customWidth="1" min="53" max="53"/>
    <col width="11" customWidth="1" min="54" max="54"/>
    <col width="11" customWidth="1" min="55" max="55"/>
    <col width="11" customWidth="1" min="56" max="56"/>
    <col width="11" customWidth="1" min="57" max="57"/>
    <col width="11" customWidth="1" min="58" max="58"/>
    <col width="11" customWidth="1" min="59" max="59"/>
    <col width="11" customWidth="1" min="60" max="60"/>
    <col width="11" customWidth="1" min="61" max="61"/>
    <col width="26" customWidth="1" min="63" max="63"/>
    <col width="12" customWidth="1" min="64" max="64"/>
  </cols>
  <sheetData>
    <row r="1">
      <c r="A1" s="1" t="inlineStr">
        <is>
          <t>ライフプラン表 (60年) ｜たくの金トレ版</t>
        </is>
      </c>
      <c r="C1" s="5" t="inlineStr">
        <is>
          <t>※青文字＋黄色のセル＝入力欄。黒文字＝自動計算。</t>
        </is>
      </c>
    </row>
    <row r="2">
      <c r="BK2" s="6" t="inlineStr">
        <is>
          <t>【前提 (入力欄) 】</t>
        </is>
      </c>
    </row>
    <row r="3">
      <c r="A3" s="2" t="inlineStr">
        <is>
          <t>西暦</t>
        </is>
      </c>
      <c r="B3" s="7" t="n">
        <v>2026</v>
      </c>
      <c r="C3" s="8">
        <f>B3+1</f>
        <v/>
      </c>
      <c r="D3" s="8">
        <f>C3+1</f>
        <v/>
      </c>
      <c r="E3" s="8">
        <f>D3+1</f>
        <v/>
      </c>
      <c r="F3" s="8">
        <f>E3+1</f>
        <v/>
      </c>
      <c r="G3" s="8">
        <f>F3+1</f>
        <v/>
      </c>
      <c r="H3" s="8">
        <f>G3+1</f>
        <v/>
      </c>
      <c r="I3" s="8">
        <f>H3+1</f>
        <v/>
      </c>
      <c r="J3" s="8">
        <f>I3+1</f>
        <v/>
      </c>
      <c r="K3" s="8">
        <f>J3+1</f>
        <v/>
      </c>
      <c r="L3" s="8">
        <f>K3+1</f>
        <v/>
      </c>
      <c r="M3" s="8">
        <f>L3+1</f>
        <v/>
      </c>
      <c r="N3" s="8">
        <f>M3+1</f>
        <v/>
      </c>
      <c r="O3" s="8">
        <f>N3+1</f>
        <v/>
      </c>
      <c r="P3" s="8">
        <f>O3+1</f>
        <v/>
      </c>
      <c r="Q3" s="8">
        <f>P3+1</f>
        <v/>
      </c>
      <c r="R3" s="8">
        <f>Q3+1</f>
        <v/>
      </c>
      <c r="S3" s="8">
        <f>R3+1</f>
        <v/>
      </c>
      <c r="T3" s="8">
        <f>S3+1</f>
        <v/>
      </c>
      <c r="U3" s="8">
        <f>T3+1</f>
        <v/>
      </c>
      <c r="V3" s="8">
        <f>U3+1</f>
        <v/>
      </c>
      <c r="W3" s="8">
        <f>V3+1</f>
        <v/>
      </c>
      <c r="X3" s="8">
        <f>W3+1</f>
        <v/>
      </c>
      <c r="Y3" s="8">
        <f>X3+1</f>
        <v/>
      </c>
      <c r="Z3" s="8">
        <f>Y3+1</f>
        <v/>
      </c>
      <c r="AA3" s="8">
        <f>Z3+1</f>
        <v/>
      </c>
      <c r="AB3" s="8">
        <f>AA3+1</f>
        <v/>
      </c>
      <c r="AC3" s="8">
        <f>AB3+1</f>
        <v/>
      </c>
      <c r="AD3" s="8">
        <f>AC3+1</f>
        <v/>
      </c>
      <c r="AE3" s="8">
        <f>AD3+1</f>
        <v/>
      </c>
      <c r="AF3" s="8">
        <f>AE3+1</f>
        <v/>
      </c>
      <c r="AG3" s="8">
        <f>AF3+1</f>
        <v/>
      </c>
      <c r="AH3" s="8">
        <f>AG3+1</f>
        <v/>
      </c>
      <c r="AI3" s="8">
        <f>AH3+1</f>
        <v/>
      </c>
      <c r="AJ3" s="8">
        <f>AI3+1</f>
        <v/>
      </c>
      <c r="AK3" s="8">
        <f>AJ3+1</f>
        <v/>
      </c>
      <c r="AL3" s="8">
        <f>AK3+1</f>
        <v/>
      </c>
      <c r="AM3" s="8">
        <f>AL3+1</f>
        <v/>
      </c>
      <c r="AN3" s="8">
        <f>AM3+1</f>
        <v/>
      </c>
      <c r="AO3" s="8">
        <f>AN3+1</f>
        <v/>
      </c>
      <c r="AP3" s="8">
        <f>AO3+1</f>
        <v/>
      </c>
      <c r="AQ3" s="8">
        <f>AP3+1</f>
        <v/>
      </c>
      <c r="AR3" s="8">
        <f>AQ3+1</f>
        <v/>
      </c>
      <c r="AS3" s="8">
        <f>AR3+1</f>
        <v/>
      </c>
      <c r="AT3" s="8">
        <f>AS3+1</f>
        <v/>
      </c>
      <c r="AU3" s="8">
        <f>AT3+1</f>
        <v/>
      </c>
      <c r="AV3" s="8">
        <f>AU3+1</f>
        <v/>
      </c>
      <c r="AW3" s="8">
        <f>AV3+1</f>
        <v/>
      </c>
      <c r="AX3" s="8">
        <f>AW3+1</f>
        <v/>
      </c>
      <c r="AY3" s="8">
        <f>AX3+1</f>
        <v/>
      </c>
      <c r="AZ3" s="8">
        <f>AY3+1</f>
        <v/>
      </c>
      <c r="BA3" s="8">
        <f>AZ3+1</f>
        <v/>
      </c>
      <c r="BB3" s="8">
        <f>BA3+1</f>
        <v/>
      </c>
      <c r="BC3" s="8">
        <f>BB3+1</f>
        <v/>
      </c>
      <c r="BD3" s="8">
        <f>BC3+1</f>
        <v/>
      </c>
      <c r="BE3" s="8">
        <f>BD3+1</f>
        <v/>
      </c>
      <c r="BF3" s="8">
        <f>BE3+1</f>
        <v/>
      </c>
      <c r="BG3" s="8">
        <f>BF3+1</f>
        <v/>
      </c>
      <c r="BH3" s="8">
        <f>BG3+1</f>
        <v/>
      </c>
      <c r="BI3" s="8">
        <f>BH3+1</f>
        <v/>
      </c>
    </row>
    <row r="4">
      <c r="A4" s="2" t="inlineStr">
        <is>
          <t>あなたの年齢</t>
        </is>
      </c>
      <c r="B4" s="7" t="n">
        <v>52</v>
      </c>
      <c r="C4" s="8">
        <f>B4+1</f>
        <v/>
      </c>
      <c r="D4" s="8">
        <f>C4+1</f>
        <v/>
      </c>
      <c r="E4" s="8">
        <f>D4+1</f>
        <v/>
      </c>
      <c r="F4" s="8">
        <f>E4+1</f>
        <v/>
      </c>
      <c r="G4" s="8">
        <f>F4+1</f>
        <v/>
      </c>
      <c r="H4" s="8">
        <f>G4+1</f>
        <v/>
      </c>
      <c r="I4" s="8">
        <f>H4+1</f>
        <v/>
      </c>
      <c r="J4" s="8">
        <f>I4+1</f>
        <v/>
      </c>
      <c r="K4" s="8">
        <f>J4+1</f>
        <v/>
      </c>
      <c r="L4" s="8">
        <f>K4+1</f>
        <v/>
      </c>
      <c r="M4" s="8">
        <f>L4+1</f>
        <v/>
      </c>
      <c r="N4" s="8">
        <f>M4+1</f>
        <v/>
      </c>
      <c r="O4" s="8">
        <f>N4+1</f>
        <v/>
      </c>
      <c r="P4" s="8">
        <f>O4+1</f>
        <v/>
      </c>
      <c r="Q4" s="8">
        <f>P4+1</f>
        <v/>
      </c>
      <c r="R4" s="8">
        <f>Q4+1</f>
        <v/>
      </c>
      <c r="S4" s="8">
        <f>R4+1</f>
        <v/>
      </c>
      <c r="T4" s="8">
        <f>S4+1</f>
        <v/>
      </c>
      <c r="U4" s="8">
        <f>T4+1</f>
        <v/>
      </c>
      <c r="V4" s="8">
        <f>U4+1</f>
        <v/>
      </c>
      <c r="W4" s="8">
        <f>V4+1</f>
        <v/>
      </c>
      <c r="X4" s="8">
        <f>W4+1</f>
        <v/>
      </c>
      <c r="Y4" s="8">
        <f>X4+1</f>
        <v/>
      </c>
      <c r="Z4" s="8">
        <f>Y4+1</f>
        <v/>
      </c>
      <c r="AA4" s="8">
        <f>Z4+1</f>
        <v/>
      </c>
      <c r="AB4" s="8">
        <f>AA4+1</f>
        <v/>
      </c>
      <c r="AC4" s="8">
        <f>AB4+1</f>
        <v/>
      </c>
      <c r="AD4" s="8">
        <f>AC4+1</f>
        <v/>
      </c>
      <c r="AE4" s="8">
        <f>AD4+1</f>
        <v/>
      </c>
      <c r="AF4" s="8">
        <f>AE4+1</f>
        <v/>
      </c>
      <c r="AG4" s="8">
        <f>AF4+1</f>
        <v/>
      </c>
      <c r="AH4" s="8">
        <f>AG4+1</f>
        <v/>
      </c>
      <c r="AI4" s="8">
        <f>AH4+1</f>
        <v/>
      </c>
      <c r="AJ4" s="8">
        <f>AI4+1</f>
        <v/>
      </c>
      <c r="AK4" s="8">
        <f>AJ4+1</f>
        <v/>
      </c>
      <c r="AL4" s="8">
        <f>AK4+1</f>
        <v/>
      </c>
      <c r="AM4" s="8">
        <f>AL4+1</f>
        <v/>
      </c>
      <c r="AN4" s="8">
        <f>AM4+1</f>
        <v/>
      </c>
      <c r="AO4" s="8">
        <f>AN4+1</f>
        <v/>
      </c>
      <c r="AP4" s="8">
        <f>AO4+1</f>
        <v/>
      </c>
      <c r="AQ4" s="8">
        <f>AP4+1</f>
        <v/>
      </c>
      <c r="AR4" s="8">
        <f>AQ4+1</f>
        <v/>
      </c>
      <c r="AS4" s="8">
        <f>AR4+1</f>
        <v/>
      </c>
      <c r="AT4" s="8">
        <f>AS4+1</f>
        <v/>
      </c>
      <c r="AU4" s="8">
        <f>AT4+1</f>
        <v/>
      </c>
      <c r="AV4" s="8">
        <f>AU4+1</f>
        <v/>
      </c>
      <c r="AW4" s="8">
        <f>AV4+1</f>
        <v/>
      </c>
      <c r="AX4" s="8">
        <f>AW4+1</f>
        <v/>
      </c>
      <c r="AY4" s="8">
        <f>AX4+1</f>
        <v/>
      </c>
      <c r="AZ4" s="8">
        <f>AY4+1</f>
        <v/>
      </c>
      <c r="BA4" s="8">
        <f>AZ4+1</f>
        <v/>
      </c>
      <c r="BB4" s="8">
        <f>BA4+1</f>
        <v/>
      </c>
      <c r="BC4" s="8">
        <f>BB4+1</f>
        <v/>
      </c>
      <c r="BD4" s="8">
        <f>BC4+1</f>
        <v/>
      </c>
      <c r="BE4" s="8">
        <f>BD4+1</f>
        <v/>
      </c>
      <c r="BF4" s="8">
        <f>BE4+1</f>
        <v/>
      </c>
      <c r="BG4" s="8">
        <f>BF4+1</f>
        <v/>
      </c>
      <c r="BH4" s="8">
        <f>BG4+1</f>
        <v/>
      </c>
      <c r="BI4" s="8">
        <f>BH4+1</f>
        <v/>
      </c>
    </row>
    <row r="5">
      <c r="A5" s="2" t="inlineStr">
        <is>
          <t>配偶者の年齢</t>
        </is>
      </c>
      <c r="B5" s="7" t="n">
        <v>50</v>
      </c>
      <c r="C5" s="8">
        <f>B5+1</f>
        <v/>
      </c>
      <c r="D5" s="8">
        <f>C5+1</f>
        <v/>
      </c>
      <c r="E5" s="8">
        <f>D5+1</f>
        <v/>
      </c>
      <c r="F5" s="8">
        <f>E5+1</f>
        <v/>
      </c>
      <c r="G5" s="8">
        <f>F5+1</f>
        <v/>
      </c>
      <c r="H5" s="8">
        <f>G5+1</f>
        <v/>
      </c>
      <c r="I5" s="8">
        <f>H5+1</f>
        <v/>
      </c>
      <c r="J5" s="8">
        <f>I5+1</f>
        <v/>
      </c>
      <c r="K5" s="8">
        <f>J5+1</f>
        <v/>
      </c>
      <c r="L5" s="8">
        <f>K5+1</f>
        <v/>
      </c>
      <c r="M5" s="8">
        <f>L5+1</f>
        <v/>
      </c>
      <c r="N5" s="8">
        <f>M5+1</f>
        <v/>
      </c>
      <c r="O5" s="8">
        <f>N5+1</f>
        <v/>
      </c>
      <c r="P5" s="8">
        <f>O5+1</f>
        <v/>
      </c>
      <c r="Q5" s="8">
        <f>P5+1</f>
        <v/>
      </c>
      <c r="R5" s="8">
        <f>Q5+1</f>
        <v/>
      </c>
      <c r="S5" s="8">
        <f>R5+1</f>
        <v/>
      </c>
      <c r="T5" s="8">
        <f>S5+1</f>
        <v/>
      </c>
      <c r="U5" s="8">
        <f>T5+1</f>
        <v/>
      </c>
      <c r="V5" s="8">
        <f>U5+1</f>
        <v/>
      </c>
      <c r="W5" s="8">
        <f>V5+1</f>
        <v/>
      </c>
      <c r="X5" s="8">
        <f>W5+1</f>
        <v/>
      </c>
      <c r="Y5" s="8">
        <f>X5+1</f>
        <v/>
      </c>
      <c r="Z5" s="8">
        <f>Y5+1</f>
        <v/>
      </c>
      <c r="AA5" s="8">
        <f>Z5+1</f>
        <v/>
      </c>
      <c r="AB5" s="8">
        <f>AA5+1</f>
        <v/>
      </c>
      <c r="AC5" s="8">
        <f>AB5+1</f>
        <v/>
      </c>
      <c r="AD5" s="8">
        <f>AC5+1</f>
        <v/>
      </c>
      <c r="AE5" s="8">
        <f>AD5+1</f>
        <v/>
      </c>
      <c r="AF5" s="8">
        <f>AE5+1</f>
        <v/>
      </c>
      <c r="AG5" s="8">
        <f>AF5+1</f>
        <v/>
      </c>
      <c r="AH5" s="8">
        <f>AG5+1</f>
        <v/>
      </c>
      <c r="AI5" s="8">
        <f>AH5+1</f>
        <v/>
      </c>
      <c r="AJ5" s="8">
        <f>AI5+1</f>
        <v/>
      </c>
      <c r="AK5" s="8">
        <f>AJ5+1</f>
        <v/>
      </c>
      <c r="AL5" s="8">
        <f>AK5+1</f>
        <v/>
      </c>
      <c r="AM5" s="8">
        <f>AL5+1</f>
        <v/>
      </c>
      <c r="AN5" s="8">
        <f>AM5+1</f>
        <v/>
      </c>
      <c r="AO5" s="8">
        <f>AN5+1</f>
        <v/>
      </c>
      <c r="AP5" s="8">
        <f>AO5+1</f>
        <v/>
      </c>
      <c r="AQ5" s="8">
        <f>AP5+1</f>
        <v/>
      </c>
      <c r="AR5" s="8">
        <f>AQ5+1</f>
        <v/>
      </c>
      <c r="AS5" s="8">
        <f>AR5+1</f>
        <v/>
      </c>
      <c r="AT5" s="8">
        <f>AS5+1</f>
        <v/>
      </c>
      <c r="AU5" s="8">
        <f>AT5+1</f>
        <v/>
      </c>
      <c r="AV5" s="8">
        <f>AU5+1</f>
        <v/>
      </c>
      <c r="AW5" s="8">
        <f>AV5+1</f>
        <v/>
      </c>
      <c r="AX5" s="8">
        <f>AW5+1</f>
        <v/>
      </c>
      <c r="AY5" s="8">
        <f>AX5+1</f>
        <v/>
      </c>
      <c r="AZ5" s="8">
        <f>AY5+1</f>
        <v/>
      </c>
      <c r="BA5" s="8">
        <f>AZ5+1</f>
        <v/>
      </c>
      <c r="BB5" s="8">
        <f>BA5+1</f>
        <v/>
      </c>
      <c r="BC5" s="8">
        <f>BB5+1</f>
        <v/>
      </c>
      <c r="BD5" s="8">
        <f>BC5+1</f>
        <v/>
      </c>
      <c r="BE5" s="8">
        <f>BD5+1</f>
        <v/>
      </c>
      <c r="BF5" s="8">
        <f>BE5+1</f>
        <v/>
      </c>
      <c r="BG5" s="8">
        <f>BF5+1</f>
        <v/>
      </c>
      <c r="BH5" s="8">
        <f>BG5+1</f>
        <v/>
      </c>
      <c r="BI5" s="8">
        <f>BH5+1</f>
        <v/>
      </c>
    </row>
    <row r="6">
      <c r="A6" s="2" t="inlineStr">
        <is>
          <t>子の年齢</t>
        </is>
      </c>
      <c r="B6" s="7" t="n">
        <v>18</v>
      </c>
      <c r="C6" s="8">
        <f>B6+1</f>
        <v/>
      </c>
      <c r="D6" s="8">
        <f>C6+1</f>
        <v/>
      </c>
      <c r="E6" s="8">
        <f>D6+1</f>
        <v/>
      </c>
      <c r="F6" s="8">
        <f>E6+1</f>
        <v/>
      </c>
      <c r="G6" s="8">
        <f>F6+1</f>
        <v/>
      </c>
      <c r="H6" s="8">
        <f>G6+1</f>
        <v/>
      </c>
      <c r="I6" s="8">
        <f>H6+1</f>
        <v/>
      </c>
      <c r="J6" s="8">
        <f>I6+1</f>
        <v/>
      </c>
      <c r="K6" s="8">
        <f>J6+1</f>
        <v/>
      </c>
      <c r="L6" s="8">
        <f>K6+1</f>
        <v/>
      </c>
      <c r="M6" s="8">
        <f>L6+1</f>
        <v/>
      </c>
      <c r="N6" s="8">
        <f>M6+1</f>
        <v/>
      </c>
      <c r="O6" s="8">
        <f>N6+1</f>
        <v/>
      </c>
      <c r="P6" s="8">
        <f>O6+1</f>
        <v/>
      </c>
      <c r="Q6" s="8">
        <f>P6+1</f>
        <v/>
      </c>
      <c r="R6" s="8">
        <f>Q6+1</f>
        <v/>
      </c>
      <c r="S6" s="8">
        <f>R6+1</f>
        <v/>
      </c>
      <c r="T6" s="8">
        <f>S6+1</f>
        <v/>
      </c>
      <c r="U6" s="8">
        <f>T6+1</f>
        <v/>
      </c>
      <c r="V6" s="8">
        <f>U6+1</f>
        <v/>
      </c>
      <c r="W6" s="8">
        <f>V6+1</f>
        <v/>
      </c>
      <c r="X6" s="8">
        <f>W6+1</f>
        <v/>
      </c>
      <c r="Y6" s="8">
        <f>X6+1</f>
        <v/>
      </c>
      <c r="Z6" s="8">
        <f>Y6+1</f>
        <v/>
      </c>
      <c r="AA6" s="8">
        <f>Z6+1</f>
        <v/>
      </c>
      <c r="AB6" s="8">
        <f>AA6+1</f>
        <v/>
      </c>
      <c r="AC6" s="8">
        <f>AB6+1</f>
        <v/>
      </c>
      <c r="AD6" s="8">
        <f>AC6+1</f>
        <v/>
      </c>
      <c r="AE6" s="8">
        <f>AD6+1</f>
        <v/>
      </c>
      <c r="AF6" s="8">
        <f>AE6+1</f>
        <v/>
      </c>
      <c r="AG6" s="8">
        <f>AF6+1</f>
        <v/>
      </c>
      <c r="AH6" s="8">
        <f>AG6+1</f>
        <v/>
      </c>
      <c r="AI6" s="8">
        <f>AH6+1</f>
        <v/>
      </c>
      <c r="AJ6" s="8">
        <f>AI6+1</f>
        <v/>
      </c>
      <c r="AK6" s="8">
        <f>AJ6+1</f>
        <v/>
      </c>
      <c r="AL6" s="8">
        <f>AK6+1</f>
        <v/>
      </c>
      <c r="AM6" s="8">
        <f>AL6+1</f>
        <v/>
      </c>
      <c r="AN6" s="8">
        <f>AM6+1</f>
        <v/>
      </c>
      <c r="AO6" s="8">
        <f>AN6+1</f>
        <v/>
      </c>
      <c r="AP6" s="8">
        <f>AO6+1</f>
        <v/>
      </c>
      <c r="AQ6" s="8">
        <f>AP6+1</f>
        <v/>
      </c>
      <c r="AR6" s="8">
        <f>AQ6+1</f>
        <v/>
      </c>
      <c r="AS6" s="8">
        <f>AR6+1</f>
        <v/>
      </c>
      <c r="AT6" s="8">
        <f>AS6+1</f>
        <v/>
      </c>
      <c r="AU6" s="8">
        <f>AT6+1</f>
        <v/>
      </c>
      <c r="AV6" s="8">
        <f>AU6+1</f>
        <v/>
      </c>
      <c r="AW6" s="8">
        <f>AV6+1</f>
        <v/>
      </c>
      <c r="AX6" s="8">
        <f>AW6+1</f>
        <v/>
      </c>
      <c r="AY6" s="8">
        <f>AX6+1</f>
        <v/>
      </c>
      <c r="AZ6" s="8">
        <f>AY6+1</f>
        <v/>
      </c>
      <c r="BA6" s="8">
        <f>AZ6+1</f>
        <v/>
      </c>
      <c r="BB6" s="8">
        <f>BA6+1</f>
        <v/>
      </c>
      <c r="BC6" s="8">
        <f>BB6+1</f>
        <v/>
      </c>
      <c r="BD6" s="8">
        <f>BC6+1</f>
        <v/>
      </c>
      <c r="BE6" s="8">
        <f>BD6+1</f>
        <v/>
      </c>
      <c r="BF6" s="8">
        <f>BE6+1</f>
        <v/>
      </c>
      <c r="BG6" s="8">
        <f>BF6+1</f>
        <v/>
      </c>
      <c r="BH6" s="8">
        <f>BG6+1</f>
        <v/>
      </c>
      <c r="BI6" s="8">
        <f>BH6+1</f>
        <v/>
      </c>
    </row>
    <row r="8">
      <c r="A8" s="3" t="inlineStr">
        <is>
          <t>【収入 (手取り) 】</t>
        </is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9" t="n"/>
      <c r="AH8" s="9" t="n"/>
      <c r="AI8" s="9" t="n"/>
      <c r="AJ8" s="9" t="n"/>
      <c r="AK8" s="9" t="n"/>
      <c r="AL8" s="9" t="n"/>
      <c r="AM8" s="9" t="n"/>
      <c r="AN8" s="9" t="n"/>
      <c r="AO8" s="9" t="n"/>
      <c r="AP8" s="9" t="n"/>
      <c r="AQ8" s="9" t="n"/>
      <c r="AR8" s="9" t="n"/>
      <c r="AS8" s="9" t="n"/>
      <c r="AT8" s="9" t="n"/>
      <c r="AU8" s="9" t="n"/>
      <c r="AV8" s="9" t="n"/>
      <c r="AW8" s="9" t="n"/>
      <c r="AX8" s="9" t="n"/>
      <c r="AY8" s="9" t="n"/>
      <c r="AZ8" s="9" t="n"/>
      <c r="BA8" s="9" t="n"/>
      <c r="BB8" s="9" t="n"/>
      <c r="BC8" s="9" t="n"/>
      <c r="BD8" s="9" t="n"/>
      <c r="BE8" s="9" t="n"/>
      <c r="BF8" s="9" t="n"/>
      <c r="BG8" s="9" t="n"/>
      <c r="BH8" s="9" t="n"/>
      <c r="BI8" s="9" t="n"/>
    </row>
    <row r="9">
      <c r="A9" s="2" t="inlineStr">
        <is>
          <t xml:space="preserve">　給与</t>
        </is>
      </c>
      <c r="B9" s="10" t="n">
        <v>5000000</v>
      </c>
      <c r="C9" s="10" t="n">
        <v>5000000</v>
      </c>
      <c r="D9" s="10" t="n">
        <v>5000000</v>
      </c>
      <c r="E9" s="10" t="n">
        <v>5000000</v>
      </c>
      <c r="F9" s="10" t="n">
        <v>5000000</v>
      </c>
      <c r="G9" s="10" t="n">
        <v>5000000</v>
      </c>
      <c r="H9" s="10" t="n">
        <v>5000000</v>
      </c>
      <c r="I9" s="10" t="n">
        <v>5000000</v>
      </c>
      <c r="J9" s="10" t="n">
        <v>3000000</v>
      </c>
      <c r="K9" s="10" t="n">
        <v>3000000</v>
      </c>
      <c r="L9" s="10" t="n">
        <v>3000000</v>
      </c>
      <c r="M9" s="10" t="n">
        <v>3000000</v>
      </c>
      <c r="N9" s="10" t="n">
        <v>3000000</v>
      </c>
      <c r="O9" s="10" t="n">
        <v>0</v>
      </c>
      <c r="P9" s="10" t="n">
        <v>0</v>
      </c>
      <c r="Q9" s="10" t="n">
        <v>0</v>
      </c>
      <c r="R9" s="10" t="n">
        <v>0</v>
      </c>
      <c r="S9" s="10" t="n">
        <v>0</v>
      </c>
      <c r="T9" s="10" t="n">
        <v>0</v>
      </c>
      <c r="U9" s="10" t="n">
        <v>0</v>
      </c>
      <c r="V9" s="10" t="n">
        <v>0</v>
      </c>
      <c r="W9" s="10" t="n">
        <v>0</v>
      </c>
      <c r="X9" s="10" t="n">
        <v>0</v>
      </c>
      <c r="Y9" s="10" t="n">
        <v>0</v>
      </c>
      <c r="Z9" s="10" t="n">
        <v>0</v>
      </c>
      <c r="AA9" s="10" t="n">
        <v>0</v>
      </c>
      <c r="AB9" s="10" t="n">
        <v>0</v>
      </c>
      <c r="AC9" s="10" t="n">
        <v>0</v>
      </c>
      <c r="AD9" s="10" t="n">
        <v>0</v>
      </c>
      <c r="AE9" s="10" t="n">
        <v>0</v>
      </c>
      <c r="AF9" s="10" t="n">
        <v>0</v>
      </c>
      <c r="AG9" s="10" t="n">
        <v>0</v>
      </c>
      <c r="AH9" s="10" t="n">
        <v>0</v>
      </c>
      <c r="AI9" s="10" t="n">
        <v>0</v>
      </c>
      <c r="AJ9" s="10" t="n">
        <v>0</v>
      </c>
      <c r="AK9" s="10" t="n">
        <v>0</v>
      </c>
      <c r="AL9" s="10" t="n">
        <v>0</v>
      </c>
      <c r="AM9" s="10" t="n">
        <v>0</v>
      </c>
      <c r="AN9" s="10" t="n">
        <v>0</v>
      </c>
      <c r="AO9" s="10" t="n">
        <v>0</v>
      </c>
      <c r="AP9" s="10" t="n">
        <v>0</v>
      </c>
      <c r="AQ9" s="10" t="n">
        <v>0</v>
      </c>
      <c r="AR9" s="10" t="n">
        <v>0</v>
      </c>
      <c r="AS9" s="10" t="n">
        <v>0</v>
      </c>
      <c r="AT9" s="10" t="n">
        <v>0</v>
      </c>
      <c r="AU9" s="10" t="n">
        <v>0</v>
      </c>
      <c r="AV9" s="10" t="n">
        <v>0</v>
      </c>
      <c r="AW9" s="10" t="n">
        <v>0</v>
      </c>
      <c r="AX9" s="10" t="n">
        <v>0</v>
      </c>
      <c r="AY9" s="10" t="n">
        <v>0</v>
      </c>
      <c r="AZ9" s="10" t="n">
        <v>0</v>
      </c>
      <c r="BA9" s="10" t="n">
        <v>0</v>
      </c>
      <c r="BB9" s="10" t="n">
        <v>0</v>
      </c>
      <c r="BC9" s="10" t="n">
        <v>0</v>
      </c>
      <c r="BD9" s="10" t="n">
        <v>0</v>
      </c>
      <c r="BE9" s="10" t="n">
        <v>0</v>
      </c>
      <c r="BF9" s="10" t="n">
        <v>0</v>
      </c>
      <c r="BG9" s="10" t="n">
        <v>0</v>
      </c>
      <c r="BH9" s="10" t="n">
        <v>0</v>
      </c>
      <c r="BI9" s="10" t="n">
        <v>0</v>
      </c>
    </row>
    <row r="10">
      <c r="A10" s="2" t="inlineStr">
        <is>
          <t xml:space="preserve">　賞与</t>
        </is>
      </c>
      <c r="B10" s="10" t="n">
        <v>1500000</v>
      </c>
      <c r="C10" s="10" t="n">
        <v>1500000</v>
      </c>
      <c r="D10" s="10" t="n">
        <v>1500000</v>
      </c>
      <c r="E10" s="10" t="n">
        <v>1500000</v>
      </c>
      <c r="F10" s="10" t="n">
        <v>1500000</v>
      </c>
      <c r="G10" s="10" t="n">
        <v>1500000</v>
      </c>
      <c r="H10" s="10" t="n">
        <v>1500000</v>
      </c>
      <c r="I10" s="10" t="n">
        <v>1500000</v>
      </c>
      <c r="J10" s="10" t="n">
        <v>500000</v>
      </c>
      <c r="K10" s="10" t="n">
        <v>500000</v>
      </c>
      <c r="L10" s="10" t="n">
        <v>500000</v>
      </c>
      <c r="M10" s="10" t="n">
        <v>500000</v>
      </c>
      <c r="N10" s="10" t="n">
        <v>500000</v>
      </c>
      <c r="O10" s="10" t="n">
        <v>0</v>
      </c>
      <c r="P10" s="10" t="n">
        <v>0</v>
      </c>
      <c r="Q10" s="10" t="n">
        <v>0</v>
      </c>
      <c r="R10" s="10" t="n">
        <v>0</v>
      </c>
      <c r="S10" s="10" t="n">
        <v>0</v>
      </c>
      <c r="T10" s="10" t="n">
        <v>0</v>
      </c>
      <c r="U10" s="10" t="n">
        <v>0</v>
      </c>
      <c r="V10" s="10" t="n">
        <v>0</v>
      </c>
      <c r="W10" s="10" t="n">
        <v>0</v>
      </c>
      <c r="X10" s="10" t="n">
        <v>0</v>
      </c>
      <c r="Y10" s="10" t="n">
        <v>0</v>
      </c>
      <c r="Z10" s="10" t="n">
        <v>0</v>
      </c>
      <c r="AA10" s="10" t="n">
        <v>0</v>
      </c>
      <c r="AB10" s="10" t="n">
        <v>0</v>
      </c>
      <c r="AC10" s="10" t="n">
        <v>0</v>
      </c>
      <c r="AD10" s="10" t="n">
        <v>0</v>
      </c>
      <c r="AE10" s="10" t="n">
        <v>0</v>
      </c>
      <c r="AF10" s="10" t="n">
        <v>0</v>
      </c>
      <c r="AG10" s="10" t="n">
        <v>0</v>
      </c>
      <c r="AH10" s="10" t="n">
        <v>0</v>
      </c>
      <c r="AI10" s="10" t="n">
        <v>0</v>
      </c>
      <c r="AJ10" s="10" t="n">
        <v>0</v>
      </c>
      <c r="AK10" s="10" t="n">
        <v>0</v>
      </c>
      <c r="AL10" s="10" t="n">
        <v>0</v>
      </c>
      <c r="AM10" s="10" t="n">
        <v>0</v>
      </c>
      <c r="AN10" s="10" t="n">
        <v>0</v>
      </c>
      <c r="AO10" s="10" t="n">
        <v>0</v>
      </c>
      <c r="AP10" s="10" t="n">
        <v>0</v>
      </c>
      <c r="AQ10" s="10" t="n">
        <v>0</v>
      </c>
      <c r="AR10" s="10" t="n">
        <v>0</v>
      </c>
      <c r="AS10" s="10" t="n">
        <v>0</v>
      </c>
      <c r="AT10" s="10" t="n">
        <v>0</v>
      </c>
      <c r="AU10" s="10" t="n">
        <v>0</v>
      </c>
      <c r="AV10" s="10" t="n">
        <v>0</v>
      </c>
      <c r="AW10" s="10" t="n">
        <v>0</v>
      </c>
      <c r="AX10" s="10" t="n">
        <v>0</v>
      </c>
      <c r="AY10" s="10" t="n">
        <v>0</v>
      </c>
      <c r="AZ10" s="10" t="n">
        <v>0</v>
      </c>
      <c r="BA10" s="10" t="n">
        <v>0</v>
      </c>
      <c r="BB10" s="10" t="n">
        <v>0</v>
      </c>
      <c r="BC10" s="10" t="n">
        <v>0</v>
      </c>
      <c r="BD10" s="10" t="n">
        <v>0</v>
      </c>
      <c r="BE10" s="10" t="n">
        <v>0</v>
      </c>
      <c r="BF10" s="10" t="n">
        <v>0</v>
      </c>
      <c r="BG10" s="10" t="n">
        <v>0</v>
      </c>
      <c r="BH10" s="10" t="n">
        <v>0</v>
      </c>
      <c r="BI10" s="10" t="n">
        <v>0</v>
      </c>
    </row>
    <row r="11">
      <c r="A11" s="2" t="inlineStr">
        <is>
          <t xml:space="preserve">　配当金 (税引後) </t>
        </is>
      </c>
      <c r="B11" s="10" t="n">
        <v>400000</v>
      </c>
      <c r="C11" s="10" t="n">
        <v>420000</v>
      </c>
      <c r="D11" s="10" t="n">
        <v>440000</v>
      </c>
      <c r="E11" s="10" t="n">
        <v>460000</v>
      </c>
      <c r="F11" s="10" t="n">
        <v>480000</v>
      </c>
      <c r="G11" s="10" t="n">
        <v>500000</v>
      </c>
      <c r="H11" s="10" t="n">
        <v>520000</v>
      </c>
      <c r="I11" s="10" t="n">
        <v>540000</v>
      </c>
      <c r="J11" s="10" t="n">
        <v>560000</v>
      </c>
      <c r="K11" s="10" t="n">
        <v>580000</v>
      </c>
      <c r="L11" s="10" t="n">
        <v>600000</v>
      </c>
      <c r="M11" s="10" t="n">
        <v>620000</v>
      </c>
      <c r="N11" s="10" t="n">
        <v>640000</v>
      </c>
      <c r="O11" s="10" t="n">
        <v>660000</v>
      </c>
      <c r="P11" s="10" t="n">
        <v>660000</v>
      </c>
      <c r="Q11" s="10" t="n">
        <v>660000</v>
      </c>
      <c r="R11" s="10" t="n">
        <v>660000</v>
      </c>
      <c r="S11" s="10" t="n">
        <v>660000</v>
      </c>
      <c r="T11" s="10" t="n">
        <v>660000</v>
      </c>
      <c r="U11" s="10" t="n">
        <v>660000</v>
      </c>
      <c r="V11" s="10" t="n">
        <v>660000</v>
      </c>
      <c r="W11" s="10" t="n">
        <v>660000</v>
      </c>
      <c r="X11" s="10" t="n">
        <v>660000</v>
      </c>
      <c r="Y11" s="10" t="n">
        <v>660000</v>
      </c>
      <c r="Z11" s="10" t="n">
        <v>660000</v>
      </c>
      <c r="AA11" s="10" t="n">
        <v>660000</v>
      </c>
      <c r="AB11" s="10" t="n">
        <v>660000</v>
      </c>
      <c r="AC11" s="10" t="n">
        <v>660000</v>
      </c>
      <c r="AD11" s="10" t="n">
        <v>660000</v>
      </c>
      <c r="AE11" s="10" t="n">
        <v>660000</v>
      </c>
      <c r="AF11" s="10" t="n">
        <v>660000</v>
      </c>
      <c r="AG11" s="10" t="n">
        <v>660000</v>
      </c>
      <c r="AH11" s="10" t="n">
        <v>660000</v>
      </c>
      <c r="AI11" s="10" t="n">
        <v>660000</v>
      </c>
      <c r="AJ11" s="10" t="n">
        <v>660000</v>
      </c>
      <c r="AK11" s="10" t="n">
        <v>660000</v>
      </c>
      <c r="AL11" s="10" t="n">
        <v>660000</v>
      </c>
      <c r="AM11" s="10" t="n">
        <v>660000</v>
      </c>
      <c r="AN11" s="10" t="n">
        <v>660000</v>
      </c>
      <c r="AO11" s="10" t="n">
        <v>660000</v>
      </c>
      <c r="AP11" s="10" t="n">
        <v>660000</v>
      </c>
      <c r="AQ11" s="10" t="n">
        <v>660000</v>
      </c>
      <c r="AR11" s="10" t="n">
        <v>660000</v>
      </c>
      <c r="AS11" s="10" t="n">
        <v>660000</v>
      </c>
      <c r="AT11" s="10" t="n">
        <v>660000</v>
      </c>
      <c r="AU11" s="10" t="n">
        <v>660000</v>
      </c>
      <c r="AV11" s="10" t="n">
        <v>660000</v>
      </c>
      <c r="AW11" s="10" t="n">
        <v>660000</v>
      </c>
      <c r="AX11" s="10" t="n">
        <v>660000</v>
      </c>
      <c r="AY11" s="10" t="n">
        <v>660000</v>
      </c>
      <c r="AZ11" s="10" t="n">
        <v>660000</v>
      </c>
      <c r="BA11" s="10" t="n">
        <v>660000</v>
      </c>
      <c r="BB11" s="10" t="n">
        <v>660000</v>
      </c>
      <c r="BC11" s="10" t="n">
        <v>660000</v>
      </c>
      <c r="BD11" s="10" t="n">
        <v>660000</v>
      </c>
      <c r="BE11" s="10" t="n">
        <v>660000</v>
      </c>
      <c r="BF11" s="10" t="n">
        <v>660000</v>
      </c>
      <c r="BG11" s="10" t="n">
        <v>660000</v>
      </c>
      <c r="BH11" s="10" t="n">
        <v>660000</v>
      </c>
      <c r="BI11" s="10" t="n">
        <v>660000</v>
      </c>
    </row>
    <row r="12">
      <c r="A12" s="2" t="inlineStr">
        <is>
          <t xml:space="preserve">　公的年金 (あなた) </t>
        </is>
      </c>
      <c r="B12" s="11">
        <f>IF(B$4&gt;=65,$BL$12,0)</f>
        <v/>
      </c>
      <c r="C12" s="11">
        <f>IF(C$4&gt;=65,$BL$12,0)</f>
        <v/>
      </c>
      <c r="D12" s="11">
        <f>IF(D$4&gt;=65,$BL$12,0)</f>
        <v/>
      </c>
      <c r="E12" s="11">
        <f>IF(E$4&gt;=65,$BL$12,0)</f>
        <v/>
      </c>
      <c r="F12" s="11">
        <f>IF(F$4&gt;=65,$BL$12,0)</f>
        <v/>
      </c>
      <c r="G12" s="11">
        <f>IF(G$4&gt;=65,$BL$12,0)</f>
        <v/>
      </c>
      <c r="H12" s="11">
        <f>IF(H$4&gt;=65,$BL$12,0)</f>
        <v/>
      </c>
      <c r="I12" s="11">
        <f>IF(I$4&gt;=65,$BL$12,0)</f>
        <v/>
      </c>
      <c r="J12" s="11">
        <f>IF(J$4&gt;=65,$BL$12,0)</f>
        <v/>
      </c>
      <c r="K12" s="11">
        <f>IF(K$4&gt;=65,$BL$12,0)</f>
        <v/>
      </c>
      <c r="L12" s="11">
        <f>IF(L$4&gt;=65,$BL$12,0)</f>
        <v/>
      </c>
      <c r="M12" s="11">
        <f>IF(M$4&gt;=65,$BL$12,0)</f>
        <v/>
      </c>
      <c r="N12" s="11">
        <f>IF(N$4&gt;=65,$BL$12,0)</f>
        <v/>
      </c>
      <c r="O12" s="11">
        <f>IF(O$4&gt;=65,$BL$12,0)</f>
        <v/>
      </c>
      <c r="P12" s="11">
        <f>IF(P$4&gt;=65,$BL$12,0)</f>
        <v/>
      </c>
      <c r="Q12" s="11">
        <f>IF(Q$4&gt;=65,$BL$12,0)</f>
        <v/>
      </c>
      <c r="R12" s="11">
        <f>IF(R$4&gt;=65,$BL$12,0)</f>
        <v/>
      </c>
      <c r="S12" s="11">
        <f>IF(S$4&gt;=65,$BL$12,0)</f>
        <v/>
      </c>
      <c r="T12" s="11">
        <f>IF(T$4&gt;=65,$BL$12,0)</f>
        <v/>
      </c>
      <c r="U12" s="11">
        <f>IF(U$4&gt;=65,$BL$12,0)</f>
        <v/>
      </c>
      <c r="V12" s="11">
        <f>IF(V$4&gt;=65,$BL$12,0)</f>
        <v/>
      </c>
      <c r="W12" s="11">
        <f>IF(W$4&gt;=65,$BL$12,0)</f>
        <v/>
      </c>
      <c r="X12" s="11">
        <f>IF(X$4&gt;=65,$BL$12,0)</f>
        <v/>
      </c>
      <c r="Y12" s="11">
        <f>IF(Y$4&gt;=65,$BL$12,0)</f>
        <v/>
      </c>
      <c r="Z12" s="11">
        <f>IF(Z$4&gt;=65,$BL$12,0)</f>
        <v/>
      </c>
      <c r="AA12" s="11">
        <f>IF(AA$4&gt;=65,$BL$12,0)</f>
        <v/>
      </c>
      <c r="AB12" s="11">
        <f>IF(AB$4&gt;=65,$BL$12,0)</f>
        <v/>
      </c>
      <c r="AC12" s="11">
        <f>IF(AC$4&gt;=65,$BL$12,0)</f>
        <v/>
      </c>
      <c r="AD12" s="11">
        <f>IF(AD$4&gt;=65,$BL$12,0)</f>
        <v/>
      </c>
      <c r="AE12" s="11">
        <f>IF(AE$4&gt;=65,$BL$12,0)</f>
        <v/>
      </c>
      <c r="AF12" s="11">
        <f>IF(AF$4&gt;=65,$BL$12,0)</f>
        <v/>
      </c>
      <c r="AG12" s="11">
        <f>IF(AG$4&gt;=65,$BL$12,0)</f>
        <v/>
      </c>
      <c r="AH12" s="11">
        <f>IF(AH$4&gt;=65,$BL$12,0)</f>
        <v/>
      </c>
      <c r="AI12" s="11">
        <f>IF(AI$4&gt;=65,$BL$12,0)</f>
        <v/>
      </c>
      <c r="AJ12" s="11">
        <f>IF(AJ$4&gt;=65,$BL$12,0)</f>
        <v/>
      </c>
      <c r="AK12" s="11">
        <f>IF(AK$4&gt;=65,$BL$12,0)</f>
        <v/>
      </c>
      <c r="AL12" s="11">
        <f>IF(AL$4&gt;=65,$BL$12,0)</f>
        <v/>
      </c>
      <c r="AM12" s="11">
        <f>IF(AM$4&gt;=65,$BL$12,0)</f>
        <v/>
      </c>
      <c r="AN12" s="11">
        <f>IF(AN$4&gt;=65,$BL$12,0)</f>
        <v/>
      </c>
      <c r="AO12" s="11">
        <f>IF(AO$4&gt;=65,$BL$12,0)</f>
        <v/>
      </c>
      <c r="AP12" s="11">
        <f>IF(AP$4&gt;=65,$BL$12,0)</f>
        <v/>
      </c>
      <c r="AQ12" s="11">
        <f>IF(AQ$4&gt;=65,$BL$12,0)</f>
        <v/>
      </c>
      <c r="AR12" s="11">
        <f>IF(AR$4&gt;=65,$BL$12,0)</f>
        <v/>
      </c>
      <c r="AS12" s="11">
        <f>IF(AS$4&gt;=65,$BL$12,0)</f>
        <v/>
      </c>
      <c r="AT12" s="11">
        <f>IF(AT$4&gt;=65,$BL$12,0)</f>
        <v/>
      </c>
      <c r="AU12" s="11">
        <f>IF(AU$4&gt;=65,$BL$12,0)</f>
        <v/>
      </c>
      <c r="AV12" s="11">
        <f>IF(AV$4&gt;=65,$BL$12,0)</f>
        <v/>
      </c>
      <c r="AW12" s="11">
        <f>IF(AW$4&gt;=65,$BL$12,0)</f>
        <v/>
      </c>
      <c r="AX12" s="11">
        <f>IF(AX$4&gt;=65,$BL$12,0)</f>
        <v/>
      </c>
      <c r="AY12" s="11">
        <f>IF(AY$4&gt;=65,$BL$12,0)</f>
        <v/>
      </c>
      <c r="AZ12" s="11">
        <f>IF(AZ$4&gt;=65,$BL$12,0)</f>
        <v/>
      </c>
      <c r="BA12" s="11">
        <f>IF(BA$4&gt;=65,$BL$12,0)</f>
        <v/>
      </c>
      <c r="BB12" s="11">
        <f>IF(BB$4&gt;=65,$BL$12,0)</f>
        <v/>
      </c>
      <c r="BC12" s="11">
        <f>IF(BC$4&gt;=65,$BL$12,0)</f>
        <v/>
      </c>
      <c r="BD12" s="11">
        <f>IF(BD$4&gt;=65,$BL$12,0)</f>
        <v/>
      </c>
      <c r="BE12" s="11">
        <f>IF(BE$4&gt;=65,$BL$12,0)</f>
        <v/>
      </c>
      <c r="BF12" s="11">
        <f>IF(BF$4&gt;=65,$BL$12,0)</f>
        <v/>
      </c>
      <c r="BG12" s="11">
        <f>IF(BG$4&gt;=65,$BL$12,0)</f>
        <v/>
      </c>
      <c r="BH12" s="11">
        <f>IF(BH$4&gt;=65,$BL$12,0)</f>
        <v/>
      </c>
      <c r="BI12" s="11">
        <f>IF(BI$4&gt;=65,$BL$12,0)</f>
        <v/>
      </c>
      <c r="BK12" s="2" t="inlineStr">
        <is>
          <t xml:space="preserve">公的年金 (あなた・年額) </t>
        </is>
      </c>
      <c r="BL12" s="10" t="n">
        <v>1800000</v>
      </c>
    </row>
    <row r="13">
      <c r="A13" s="2" t="inlineStr">
        <is>
          <t xml:space="preserve">　公的年金 (配偶者) </t>
        </is>
      </c>
      <c r="B13" s="11">
        <f>IF(B$5&gt;=65,$BL$13,0)</f>
        <v/>
      </c>
      <c r="C13" s="11">
        <f>IF(C$5&gt;=65,$BL$13,0)</f>
        <v/>
      </c>
      <c r="D13" s="11">
        <f>IF(D$5&gt;=65,$BL$13,0)</f>
        <v/>
      </c>
      <c r="E13" s="11">
        <f>IF(E$5&gt;=65,$BL$13,0)</f>
        <v/>
      </c>
      <c r="F13" s="11">
        <f>IF(F$5&gt;=65,$BL$13,0)</f>
        <v/>
      </c>
      <c r="G13" s="11">
        <f>IF(G$5&gt;=65,$BL$13,0)</f>
        <v/>
      </c>
      <c r="H13" s="11">
        <f>IF(H$5&gt;=65,$BL$13,0)</f>
        <v/>
      </c>
      <c r="I13" s="11">
        <f>IF(I$5&gt;=65,$BL$13,0)</f>
        <v/>
      </c>
      <c r="J13" s="11">
        <f>IF(J$5&gt;=65,$BL$13,0)</f>
        <v/>
      </c>
      <c r="K13" s="11">
        <f>IF(K$5&gt;=65,$BL$13,0)</f>
        <v/>
      </c>
      <c r="L13" s="11">
        <f>IF(L$5&gt;=65,$BL$13,0)</f>
        <v/>
      </c>
      <c r="M13" s="11">
        <f>IF(M$5&gt;=65,$BL$13,0)</f>
        <v/>
      </c>
      <c r="N13" s="11">
        <f>IF(N$5&gt;=65,$BL$13,0)</f>
        <v/>
      </c>
      <c r="O13" s="11">
        <f>IF(O$5&gt;=65,$BL$13,0)</f>
        <v/>
      </c>
      <c r="P13" s="11">
        <f>IF(P$5&gt;=65,$BL$13,0)</f>
        <v/>
      </c>
      <c r="Q13" s="11">
        <f>IF(Q$5&gt;=65,$BL$13,0)</f>
        <v/>
      </c>
      <c r="R13" s="11">
        <f>IF(R$5&gt;=65,$BL$13,0)</f>
        <v/>
      </c>
      <c r="S13" s="11">
        <f>IF(S$5&gt;=65,$BL$13,0)</f>
        <v/>
      </c>
      <c r="T13" s="11">
        <f>IF(T$5&gt;=65,$BL$13,0)</f>
        <v/>
      </c>
      <c r="U13" s="11">
        <f>IF(U$5&gt;=65,$BL$13,0)</f>
        <v/>
      </c>
      <c r="V13" s="11">
        <f>IF(V$5&gt;=65,$BL$13,0)</f>
        <v/>
      </c>
      <c r="W13" s="11">
        <f>IF(W$5&gt;=65,$BL$13,0)</f>
        <v/>
      </c>
      <c r="X13" s="11">
        <f>IF(X$5&gt;=65,$BL$13,0)</f>
        <v/>
      </c>
      <c r="Y13" s="11">
        <f>IF(Y$5&gt;=65,$BL$13,0)</f>
        <v/>
      </c>
      <c r="Z13" s="11">
        <f>IF(Z$5&gt;=65,$BL$13,0)</f>
        <v/>
      </c>
      <c r="AA13" s="11">
        <f>IF(AA$5&gt;=65,$BL$13,0)</f>
        <v/>
      </c>
      <c r="AB13" s="11">
        <f>IF(AB$5&gt;=65,$BL$13,0)</f>
        <v/>
      </c>
      <c r="AC13" s="11">
        <f>IF(AC$5&gt;=65,$BL$13,0)</f>
        <v/>
      </c>
      <c r="AD13" s="11">
        <f>IF(AD$5&gt;=65,$BL$13,0)</f>
        <v/>
      </c>
      <c r="AE13" s="11">
        <f>IF(AE$5&gt;=65,$BL$13,0)</f>
        <v/>
      </c>
      <c r="AF13" s="11">
        <f>IF(AF$5&gt;=65,$BL$13,0)</f>
        <v/>
      </c>
      <c r="AG13" s="11">
        <f>IF(AG$5&gt;=65,$BL$13,0)</f>
        <v/>
      </c>
      <c r="AH13" s="11">
        <f>IF(AH$5&gt;=65,$BL$13,0)</f>
        <v/>
      </c>
      <c r="AI13" s="11">
        <f>IF(AI$5&gt;=65,$BL$13,0)</f>
        <v/>
      </c>
      <c r="AJ13" s="11">
        <f>IF(AJ$5&gt;=65,$BL$13,0)</f>
        <v/>
      </c>
      <c r="AK13" s="11">
        <f>IF(AK$5&gt;=65,$BL$13,0)</f>
        <v/>
      </c>
      <c r="AL13" s="11">
        <f>IF(AL$5&gt;=65,$BL$13,0)</f>
        <v/>
      </c>
      <c r="AM13" s="11">
        <f>IF(AM$5&gt;=65,$BL$13,0)</f>
        <v/>
      </c>
      <c r="AN13" s="11">
        <f>IF(AN$5&gt;=65,$BL$13,0)</f>
        <v/>
      </c>
      <c r="AO13" s="11">
        <f>IF(AO$5&gt;=65,$BL$13,0)</f>
        <v/>
      </c>
      <c r="AP13" s="11">
        <f>IF(AP$5&gt;=65,$BL$13,0)</f>
        <v/>
      </c>
      <c r="AQ13" s="11">
        <f>IF(AQ$5&gt;=65,$BL$13,0)</f>
        <v/>
      </c>
      <c r="AR13" s="11">
        <f>IF(AR$5&gt;=65,$BL$13,0)</f>
        <v/>
      </c>
      <c r="AS13" s="11">
        <f>IF(AS$5&gt;=65,$BL$13,0)</f>
        <v/>
      </c>
      <c r="AT13" s="11">
        <f>IF(AT$5&gt;=65,$BL$13,0)</f>
        <v/>
      </c>
      <c r="AU13" s="11">
        <f>IF(AU$5&gt;=65,$BL$13,0)</f>
        <v/>
      </c>
      <c r="AV13" s="11">
        <f>IF(AV$5&gt;=65,$BL$13,0)</f>
        <v/>
      </c>
      <c r="AW13" s="11">
        <f>IF(AW$5&gt;=65,$BL$13,0)</f>
        <v/>
      </c>
      <c r="AX13" s="11">
        <f>IF(AX$5&gt;=65,$BL$13,0)</f>
        <v/>
      </c>
      <c r="AY13" s="11">
        <f>IF(AY$5&gt;=65,$BL$13,0)</f>
        <v/>
      </c>
      <c r="AZ13" s="11">
        <f>IF(AZ$5&gt;=65,$BL$13,0)</f>
        <v/>
      </c>
      <c r="BA13" s="11">
        <f>IF(BA$5&gt;=65,$BL$13,0)</f>
        <v/>
      </c>
      <c r="BB13" s="11">
        <f>IF(BB$5&gt;=65,$BL$13,0)</f>
        <v/>
      </c>
      <c r="BC13" s="11">
        <f>IF(BC$5&gt;=65,$BL$13,0)</f>
        <v/>
      </c>
      <c r="BD13" s="11">
        <f>IF(BD$5&gt;=65,$BL$13,0)</f>
        <v/>
      </c>
      <c r="BE13" s="11">
        <f>IF(BE$5&gt;=65,$BL$13,0)</f>
        <v/>
      </c>
      <c r="BF13" s="11">
        <f>IF(BF$5&gt;=65,$BL$13,0)</f>
        <v/>
      </c>
      <c r="BG13" s="11">
        <f>IF(BG$5&gt;=65,$BL$13,0)</f>
        <v/>
      </c>
      <c r="BH13" s="11">
        <f>IF(BH$5&gt;=65,$BL$13,0)</f>
        <v/>
      </c>
      <c r="BI13" s="11">
        <f>IF(BI$5&gt;=65,$BL$13,0)</f>
        <v/>
      </c>
      <c r="BK13" s="2" t="inlineStr">
        <is>
          <t xml:space="preserve">公的年金 (配偶者・年額) </t>
        </is>
      </c>
      <c r="BL13" s="10" t="n">
        <v>800000</v>
      </c>
    </row>
    <row r="14">
      <c r="A14" s="2" t="inlineStr">
        <is>
          <t xml:space="preserve">　退職金・iDeCo一時金</t>
        </is>
      </c>
      <c r="B14" s="10" t="n">
        <v>0</v>
      </c>
      <c r="C14" s="10" t="n">
        <v>0</v>
      </c>
      <c r="D14" s="10" t="n">
        <v>0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</v>
      </c>
      <c r="J14" s="10" t="n">
        <v>10000000</v>
      </c>
      <c r="K14" s="10" t="n">
        <v>0</v>
      </c>
      <c r="L14" s="10" t="n">
        <v>0</v>
      </c>
      <c r="M14" s="10" t="n">
        <v>0</v>
      </c>
      <c r="N14" s="10" t="n">
        <v>0</v>
      </c>
      <c r="O14" s="10" t="n">
        <v>0</v>
      </c>
      <c r="P14" s="10" t="n">
        <v>0</v>
      </c>
      <c r="Q14" s="10" t="n">
        <v>0</v>
      </c>
      <c r="R14" s="10" t="n">
        <v>0</v>
      </c>
      <c r="S14" s="10" t="n">
        <v>0</v>
      </c>
      <c r="T14" s="10" t="n">
        <v>0</v>
      </c>
      <c r="U14" s="10" t="n">
        <v>0</v>
      </c>
      <c r="V14" s="10" t="n">
        <v>0</v>
      </c>
      <c r="W14" s="10" t="n">
        <v>0</v>
      </c>
      <c r="X14" s="10" t="n">
        <v>0</v>
      </c>
      <c r="Y14" s="10" t="n">
        <v>0</v>
      </c>
      <c r="Z14" s="10" t="n">
        <v>0</v>
      </c>
      <c r="AA14" s="10" t="n">
        <v>0</v>
      </c>
      <c r="AB14" s="10" t="n">
        <v>0</v>
      </c>
      <c r="AC14" s="10" t="n">
        <v>0</v>
      </c>
      <c r="AD14" s="10" t="n">
        <v>0</v>
      </c>
      <c r="AE14" s="10" t="n">
        <v>0</v>
      </c>
      <c r="AF14" s="10" t="n">
        <v>0</v>
      </c>
      <c r="AG14" s="10" t="n">
        <v>0</v>
      </c>
      <c r="AH14" s="10" t="n">
        <v>0</v>
      </c>
      <c r="AI14" s="10" t="n">
        <v>0</v>
      </c>
      <c r="AJ14" s="10" t="n">
        <v>0</v>
      </c>
      <c r="AK14" s="10" t="n">
        <v>0</v>
      </c>
      <c r="AL14" s="10" t="n">
        <v>0</v>
      </c>
      <c r="AM14" s="10" t="n">
        <v>0</v>
      </c>
      <c r="AN14" s="10" t="n">
        <v>0</v>
      </c>
      <c r="AO14" s="10" t="n">
        <v>0</v>
      </c>
      <c r="AP14" s="10" t="n">
        <v>0</v>
      </c>
      <c r="AQ14" s="10" t="n">
        <v>0</v>
      </c>
      <c r="AR14" s="10" t="n">
        <v>0</v>
      </c>
      <c r="AS14" s="10" t="n">
        <v>0</v>
      </c>
      <c r="AT14" s="10" t="n">
        <v>0</v>
      </c>
      <c r="AU14" s="10" t="n">
        <v>0</v>
      </c>
      <c r="AV14" s="10" t="n">
        <v>0</v>
      </c>
      <c r="AW14" s="10" t="n">
        <v>0</v>
      </c>
      <c r="AX14" s="10" t="n">
        <v>0</v>
      </c>
      <c r="AY14" s="10" t="n">
        <v>0</v>
      </c>
      <c r="AZ14" s="10" t="n">
        <v>0</v>
      </c>
      <c r="BA14" s="10" t="n">
        <v>0</v>
      </c>
      <c r="BB14" s="10" t="n">
        <v>0</v>
      </c>
      <c r="BC14" s="10" t="n">
        <v>0</v>
      </c>
      <c r="BD14" s="10" t="n">
        <v>0</v>
      </c>
      <c r="BE14" s="10" t="n">
        <v>0</v>
      </c>
      <c r="BF14" s="10" t="n">
        <v>0</v>
      </c>
      <c r="BG14" s="10" t="n">
        <v>0</v>
      </c>
      <c r="BH14" s="10" t="n">
        <v>0</v>
      </c>
      <c r="BI14" s="10" t="n">
        <v>0</v>
      </c>
      <c r="BK14" s="15" t="inlineStr">
        <is>
          <t>※配偶者が厚生年金加入なら増やす</t>
        </is>
      </c>
    </row>
    <row r="15">
      <c r="A15" s="2" t="inlineStr">
        <is>
          <t xml:space="preserve">　その他収入</t>
        </is>
      </c>
      <c r="B15" s="10" t="n">
        <v>0</v>
      </c>
      <c r="C15" s="10" t="n">
        <v>0</v>
      </c>
      <c r="D15" s="10" t="n">
        <v>0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10" t="n">
        <v>0</v>
      </c>
      <c r="M15" s="10" t="n">
        <v>0</v>
      </c>
      <c r="N15" s="10" t="n">
        <v>0</v>
      </c>
      <c r="O15" s="10" t="n">
        <v>0</v>
      </c>
      <c r="P15" s="10" t="n">
        <v>0</v>
      </c>
      <c r="Q15" s="10" t="n">
        <v>0</v>
      </c>
      <c r="R15" s="10" t="n">
        <v>0</v>
      </c>
      <c r="S15" s="10" t="n">
        <v>0</v>
      </c>
      <c r="T15" s="10" t="n">
        <v>0</v>
      </c>
      <c r="U15" s="10" t="n">
        <v>0</v>
      </c>
      <c r="V15" s="10" t="n">
        <v>0</v>
      </c>
      <c r="W15" s="10" t="n">
        <v>0</v>
      </c>
      <c r="X15" s="10" t="n">
        <v>0</v>
      </c>
      <c r="Y15" s="10" t="n">
        <v>0</v>
      </c>
      <c r="Z15" s="10" t="n">
        <v>0</v>
      </c>
      <c r="AA15" s="10" t="n">
        <v>0</v>
      </c>
      <c r="AB15" s="10" t="n">
        <v>0</v>
      </c>
      <c r="AC15" s="10" t="n">
        <v>0</v>
      </c>
      <c r="AD15" s="10" t="n">
        <v>0</v>
      </c>
      <c r="AE15" s="10" t="n">
        <v>0</v>
      </c>
      <c r="AF15" s="10" t="n">
        <v>0</v>
      </c>
      <c r="AG15" s="10" t="n">
        <v>0</v>
      </c>
      <c r="AH15" s="10" t="n">
        <v>0</v>
      </c>
      <c r="AI15" s="10" t="n">
        <v>0</v>
      </c>
      <c r="AJ15" s="10" t="n">
        <v>0</v>
      </c>
      <c r="AK15" s="10" t="n">
        <v>0</v>
      </c>
      <c r="AL15" s="10" t="n">
        <v>0</v>
      </c>
      <c r="AM15" s="10" t="n">
        <v>0</v>
      </c>
      <c r="AN15" s="10" t="n">
        <v>0</v>
      </c>
      <c r="AO15" s="10" t="n">
        <v>0</v>
      </c>
      <c r="AP15" s="10" t="n">
        <v>0</v>
      </c>
      <c r="AQ15" s="10" t="n">
        <v>0</v>
      </c>
      <c r="AR15" s="10" t="n">
        <v>0</v>
      </c>
      <c r="AS15" s="10" t="n">
        <v>0</v>
      </c>
      <c r="AT15" s="10" t="n">
        <v>0</v>
      </c>
      <c r="AU15" s="10" t="n">
        <v>0</v>
      </c>
      <c r="AV15" s="10" t="n">
        <v>0</v>
      </c>
      <c r="AW15" s="10" t="n">
        <v>0</v>
      </c>
      <c r="AX15" s="10" t="n">
        <v>0</v>
      </c>
      <c r="AY15" s="10" t="n">
        <v>0</v>
      </c>
      <c r="AZ15" s="10" t="n">
        <v>0</v>
      </c>
      <c r="BA15" s="10" t="n">
        <v>0</v>
      </c>
      <c r="BB15" s="10" t="n">
        <v>0</v>
      </c>
      <c r="BC15" s="10" t="n">
        <v>0</v>
      </c>
      <c r="BD15" s="10" t="n">
        <v>0</v>
      </c>
      <c r="BE15" s="10" t="n">
        <v>0</v>
      </c>
      <c r="BF15" s="10" t="n">
        <v>0</v>
      </c>
      <c r="BG15" s="10" t="n">
        <v>0</v>
      </c>
      <c r="BH15" s="10" t="n">
        <v>0</v>
      </c>
      <c r="BI15" s="10" t="n">
        <v>0</v>
      </c>
    </row>
    <row r="16">
      <c r="A16" s="6" t="inlineStr">
        <is>
          <t>収入合計</t>
        </is>
      </c>
      <c r="B16" s="12">
        <f>SUM(B9:B15)</f>
        <v/>
      </c>
      <c r="C16" s="12">
        <f>SUM(C9:C15)</f>
        <v/>
      </c>
      <c r="D16" s="12">
        <f>SUM(D9:D15)</f>
        <v/>
      </c>
      <c r="E16" s="12">
        <f>SUM(E9:E15)</f>
        <v/>
      </c>
      <c r="F16" s="12">
        <f>SUM(F9:F15)</f>
        <v/>
      </c>
      <c r="G16" s="12">
        <f>SUM(G9:G15)</f>
        <v/>
      </c>
      <c r="H16" s="12">
        <f>SUM(H9:H15)</f>
        <v/>
      </c>
      <c r="I16" s="12">
        <f>SUM(I9:I15)</f>
        <v/>
      </c>
      <c r="J16" s="12">
        <f>SUM(J9:J15)</f>
        <v/>
      </c>
      <c r="K16" s="12">
        <f>SUM(K9:K15)</f>
        <v/>
      </c>
      <c r="L16" s="12">
        <f>SUM(L9:L15)</f>
        <v/>
      </c>
      <c r="M16" s="12">
        <f>SUM(M9:M15)</f>
        <v/>
      </c>
      <c r="N16" s="12">
        <f>SUM(N9:N15)</f>
        <v/>
      </c>
      <c r="O16" s="12">
        <f>SUM(O9:O15)</f>
        <v/>
      </c>
      <c r="P16" s="12">
        <f>SUM(P9:P15)</f>
        <v/>
      </c>
      <c r="Q16" s="12">
        <f>SUM(Q9:Q15)</f>
        <v/>
      </c>
      <c r="R16" s="12">
        <f>SUM(R9:R15)</f>
        <v/>
      </c>
      <c r="S16" s="12">
        <f>SUM(S9:S15)</f>
        <v/>
      </c>
      <c r="T16" s="12">
        <f>SUM(T9:T15)</f>
        <v/>
      </c>
      <c r="U16" s="12">
        <f>SUM(U9:U15)</f>
        <v/>
      </c>
      <c r="V16" s="12">
        <f>SUM(V9:V15)</f>
        <v/>
      </c>
      <c r="W16" s="12">
        <f>SUM(W9:W15)</f>
        <v/>
      </c>
      <c r="X16" s="12">
        <f>SUM(X9:X15)</f>
        <v/>
      </c>
      <c r="Y16" s="12">
        <f>SUM(Y9:Y15)</f>
        <v/>
      </c>
      <c r="Z16" s="12">
        <f>SUM(Z9:Z15)</f>
        <v/>
      </c>
      <c r="AA16" s="12">
        <f>SUM(AA9:AA15)</f>
        <v/>
      </c>
      <c r="AB16" s="12">
        <f>SUM(AB9:AB15)</f>
        <v/>
      </c>
      <c r="AC16" s="12">
        <f>SUM(AC9:AC15)</f>
        <v/>
      </c>
      <c r="AD16" s="12">
        <f>SUM(AD9:AD15)</f>
        <v/>
      </c>
      <c r="AE16" s="12">
        <f>SUM(AE9:AE15)</f>
        <v/>
      </c>
      <c r="AF16" s="12">
        <f>SUM(AF9:AF15)</f>
        <v/>
      </c>
      <c r="AG16" s="12">
        <f>SUM(AG9:AG15)</f>
        <v/>
      </c>
      <c r="AH16" s="12">
        <f>SUM(AH9:AH15)</f>
        <v/>
      </c>
      <c r="AI16" s="12">
        <f>SUM(AI9:AI15)</f>
        <v/>
      </c>
      <c r="AJ16" s="12">
        <f>SUM(AJ9:AJ15)</f>
        <v/>
      </c>
      <c r="AK16" s="12">
        <f>SUM(AK9:AK15)</f>
        <v/>
      </c>
      <c r="AL16" s="12">
        <f>SUM(AL9:AL15)</f>
        <v/>
      </c>
      <c r="AM16" s="12">
        <f>SUM(AM9:AM15)</f>
        <v/>
      </c>
      <c r="AN16" s="12">
        <f>SUM(AN9:AN15)</f>
        <v/>
      </c>
      <c r="AO16" s="12">
        <f>SUM(AO9:AO15)</f>
        <v/>
      </c>
      <c r="AP16" s="12">
        <f>SUM(AP9:AP15)</f>
        <v/>
      </c>
      <c r="AQ16" s="12">
        <f>SUM(AQ9:AQ15)</f>
        <v/>
      </c>
      <c r="AR16" s="12">
        <f>SUM(AR9:AR15)</f>
        <v/>
      </c>
      <c r="AS16" s="12">
        <f>SUM(AS9:AS15)</f>
        <v/>
      </c>
      <c r="AT16" s="12">
        <f>SUM(AT9:AT15)</f>
        <v/>
      </c>
      <c r="AU16" s="12">
        <f>SUM(AU9:AU15)</f>
        <v/>
      </c>
      <c r="AV16" s="12">
        <f>SUM(AV9:AV15)</f>
        <v/>
      </c>
      <c r="AW16" s="12">
        <f>SUM(AW9:AW15)</f>
        <v/>
      </c>
      <c r="AX16" s="12">
        <f>SUM(AX9:AX15)</f>
        <v/>
      </c>
      <c r="AY16" s="12">
        <f>SUM(AY9:AY15)</f>
        <v/>
      </c>
      <c r="AZ16" s="12">
        <f>SUM(AZ9:AZ15)</f>
        <v/>
      </c>
      <c r="BA16" s="12">
        <f>SUM(BA9:BA15)</f>
        <v/>
      </c>
      <c r="BB16" s="12">
        <f>SUM(BB9:BB15)</f>
        <v/>
      </c>
      <c r="BC16" s="12">
        <f>SUM(BC9:BC15)</f>
        <v/>
      </c>
      <c r="BD16" s="12">
        <f>SUM(BD9:BD15)</f>
        <v/>
      </c>
      <c r="BE16" s="12">
        <f>SUM(BE9:BE15)</f>
        <v/>
      </c>
      <c r="BF16" s="12">
        <f>SUM(BF9:BF15)</f>
        <v/>
      </c>
      <c r="BG16" s="12">
        <f>SUM(BG9:BG15)</f>
        <v/>
      </c>
      <c r="BH16" s="12">
        <f>SUM(BH9:BH15)</f>
        <v/>
      </c>
      <c r="BI16" s="12">
        <f>SUM(BI9:BI15)</f>
        <v/>
      </c>
    </row>
    <row r="18">
      <c r="A18" s="3" t="inlineStr">
        <is>
          <t>【支出】</t>
        </is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9" t="n"/>
      <c r="AG18" s="9" t="n"/>
      <c r="AH18" s="9" t="n"/>
      <c r="AI18" s="9" t="n"/>
      <c r="AJ18" s="9" t="n"/>
      <c r="AK18" s="9" t="n"/>
      <c r="AL18" s="9" t="n"/>
      <c r="AM18" s="9" t="n"/>
      <c r="AN18" s="9" t="n"/>
      <c r="AO18" s="9" t="n"/>
      <c r="AP18" s="9" t="n"/>
      <c r="AQ18" s="9" t="n"/>
      <c r="AR18" s="9" t="n"/>
      <c r="AS18" s="9" t="n"/>
      <c r="AT18" s="9" t="n"/>
      <c r="AU18" s="9" t="n"/>
      <c r="AV18" s="9" t="n"/>
      <c r="AW18" s="9" t="n"/>
      <c r="AX18" s="9" t="n"/>
      <c r="AY18" s="9" t="n"/>
      <c r="AZ18" s="9" t="n"/>
      <c r="BA18" s="9" t="n"/>
      <c r="BB18" s="9" t="n"/>
      <c r="BC18" s="9" t="n"/>
      <c r="BD18" s="9" t="n"/>
      <c r="BE18" s="9" t="n"/>
      <c r="BF18" s="9" t="n"/>
      <c r="BG18" s="9" t="n"/>
      <c r="BH18" s="9" t="n"/>
      <c r="BI18" s="9" t="n"/>
    </row>
    <row r="19">
      <c r="A19" s="2" t="inlineStr">
        <is>
          <t xml:space="preserve">　基本生活費</t>
        </is>
      </c>
      <c r="B19" s="11">
        <f>IF(B$4&gt;=65,$BL$20,$BL$19)*12</f>
        <v/>
      </c>
      <c r="C19" s="11">
        <f>IF(C$4&gt;=65,$BL$20,$BL$19)*12</f>
        <v/>
      </c>
      <c r="D19" s="11">
        <f>IF(D$4&gt;=65,$BL$20,$BL$19)*12</f>
        <v/>
      </c>
      <c r="E19" s="11">
        <f>IF(E$4&gt;=65,$BL$20,$BL$19)*12</f>
        <v/>
      </c>
      <c r="F19" s="11">
        <f>IF(F$4&gt;=65,$BL$20,$BL$19)*12</f>
        <v/>
      </c>
      <c r="G19" s="11">
        <f>IF(G$4&gt;=65,$BL$20,$BL$19)*12</f>
        <v/>
      </c>
      <c r="H19" s="11">
        <f>IF(H$4&gt;=65,$BL$20,$BL$19)*12</f>
        <v/>
      </c>
      <c r="I19" s="11">
        <f>IF(I$4&gt;=65,$BL$20,$BL$19)*12</f>
        <v/>
      </c>
      <c r="J19" s="11">
        <f>IF(J$4&gt;=65,$BL$20,$BL$19)*12</f>
        <v/>
      </c>
      <c r="K19" s="11">
        <f>IF(K$4&gt;=65,$BL$20,$BL$19)*12</f>
        <v/>
      </c>
      <c r="L19" s="11">
        <f>IF(L$4&gt;=65,$BL$20,$BL$19)*12</f>
        <v/>
      </c>
      <c r="M19" s="11">
        <f>IF(M$4&gt;=65,$BL$20,$BL$19)*12</f>
        <v/>
      </c>
      <c r="N19" s="11">
        <f>IF(N$4&gt;=65,$BL$20,$BL$19)*12</f>
        <v/>
      </c>
      <c r="O19" s="11">
        <f>IF(O$4&gt;=65,$BL$20,$BL$19)*12</f>
        <v/>
      </c>
      <c r="P19" s="11">
        <f>IF(P$4&gt;=65,$BL$20,$BL$19)*12</f>
        <v/>
      </c>
      <c r="Q19" s="11">
        <f>IF(Q$4&gt;=65,$BL$20,$BL$19)*12</f>
        <v/>
      </c>
      <c r="R19" s="11">
        <f>IF(R$4&gt;=65,$BL$20,$BL$19)*12</f>
        <v/>
      </c>
      <c r="S19" s="11">
        <f>IF(S$4&gt;=65,$BL$20,$BL$19)*12</f>
        <v/>
      </c>
      <c r="T19" s="11">
        <f>IF(T$4&gt;=65,$BL$20,$BL$19)*12</f>
        <v/>
      </c>
      <c r="U19" s="11">
        <f>IF(U$4&gt;=65,$BL$20,$BL$19)*12</f>
        <v/>
      </c>
      <c r="V19" s="11">
        <f>IF(V$4&gt;=65,$BL$20,$BL$19)*12</f>
        <v/>
      </c>
      <c r="W19" s="11">
        <f>IF(W$4&gt;=65,$BL$20,$BL$19)*12</f>
        <v/>
      </c>
      <c r="X19" s="11">
        <f>IF(X$4&gt;=65,$BL$20,$BL$19)*12</f>
        <v/>
      </c>
      <c r="Y19" s="11">
        <f>IF(Y$4&gt;=65,$BL$20,$BL$19)*12</f>
        <v/>
      </c>
      <c r="Z19" s="11">
        <f>IF(Z$4&gt;=65,$BL$20,$BL$19)*12</f>
        <v/>
      </c>
      <c r="AA19" s="11">
        <f>IF(AA$4&gt;=65,$BL$20,$BL$19)*12</f>
        <v/>
      </c>
      <c r="AB19" s="11">
        <f>IF(AB$4&gt;=65,$BL$20,$BL$19)*12</f>
        <v/>
      </c>
      <c r="AC19" s="11">
        <f>IF(AC$4&gt;=65,$BL$20,$BL$19)*12</f>
        <v/>
      </c>
      <c r="AD19" s="11">
        <f>IF(AD$4&gt;=65,$BL$20,$BL$19)*12</f>
        <v/>
      </c>
      <c r="AE19" s="11">
        <f>IF(AE$4&gt;=65,$BL$20,$BL$19)*12</f>
        <v/>
      </c>
      <c r="AF19" s="11">
        <f>IF(AF$4&gt;=65,$BL$20,$BL$19)*12</f>
        <v/>
      </c>
      <c r="AG19" s="11">
        <f>IF(AG$4&gt;=65,$BL$20,$BL$19)*12</f>
        <v/>
      </c>
      <c r="AH19" s="11">
        <f>IF(AH$4&gt;=65,$BL$20,$BL$19)*12</f>
        <v/>
      </c>
      <c r="AI19" s="11">
        <f>IF(AI$4&gt;=65,$BL$20,$BL$19)*12</f>
        <v/>
      </c>
      <c r="AJ19" s="11">
        <f>IF(AJ$4&gt;=65,$BL$20,$BL$19)*12</f>
        <v/>
      </c>
      <c r="AK19" s="11">
        <f>IF(AK$4&gt;=65,$BL$20,$BL$19)*12</f>
        <v/>
      </c>
      <c r="AL19" s="11">
        <f>IF(AL$4&gt;=65,$BL$20,$BL$19)*12</f>
        <v/>
      </c>
      <c r="AM19" s="11">
        <f>IF(AM$4&gt;=65,$BL$20,$BL$19)*12</f>
        <v/>
      </c>
      <c r="AN19" s="11">
        <f>IF(AN$4&gt;=65,$BL$20,$BL$19)*12</f>
        <v/>
      </c>
      <c r="AO19" s="11">
        <f>IF(AO$4&gt;=65,$BL$20,$BL$19)*12</f>
        <v/>
      </c>
      <c r="AP19" s="11">
        <f>IF(AP$4&gt;=65,$BL$20,$BL$19)*12</f>
        <v/>
      </c>
      <c r="AQ19" s="11">
        <f>IF(AQ$4&gt;=65,$BL$20,$BL$19)*12</f>
        <v/>
      </c>
      <c r="AR19" s="11">
        <f>IF(AR$4&gt;=65,$BL$20,$BL$19)*12</f>
        <v/>
      </c>
      <c r="AS19" s="11">
        <f>IF(AS$4&gt;=65,$BL$20,$BL$19)*12</f>
        <v/>
      </c>
      <c r="AT19" s="11">
        <f>IF(AT$4&gt;=65,$BL$20,$BL$19)*12</f>
        <v/>
      </c>
      <c r="AU19" s="11">
        <f>IF(AU$4&gt;=65,$BL$20,$BL$19)*12</f>
        <v/>
      </c>
      <c r="AV19" s="11">
        <f>IF(AV$4&gt;=65,$BL$20,$BL$19)*12</f>
        <v/>
      </c>
      <c r="AW19" s="11">
        <f>IF(AW$4&gt;=65,$BL$20,$BL$19)*12</f>
        <v/>
      </c>
      <c r="AX19" s="11">
        <f>IF(AX$4&gt;=65,$BL$20,$BL$19)*12</f>
        <v/>
      </c>
      <c r="AY19" s="11">
        <f>IF(AY$4&gt;=65,$BL$20,$BL$19)*12</f>
        <v/>
      </c>
      <c r="AZ19" s="11">
        <f>IF(AZ$4&gt;=65,$BL$20,$BL$19)*12</f>
        <v/>
      </c>
      <c r="BA19" s="11">
        <f>IF(BA$4&gt;=65,$BL$20,$BL$19)*12</f>
        <v/>
      </c>
      <c r="BB19" s="11">
        <f>IF(BB$4&gt;=65,$BL$20,$BL$19)*12</f>
        <v/>
      </c>
      <c r="BC19" s="11">
        <f>IF(BC$4&gt;=65,$BL$20,$BL$19)*12</f>
        <v/>
      </c>
      <c r="BD19" s="11">
        <f>IF(BD$4&gt;=65,$BL$20,$BL$19)*12</f>
        <v/>
      </c>
      <c r="BE19" s="11">
        <f>IF(BE$4&gt;=65,$BL$20,$BL$19)*12</f>
        <v/>
      </c>
      <c r="BF19" s="11">
        <f>IF(BF$4&gt;=65,$BL$20,$BL$19)*12</f>
        <v/>
      </c>
      <c r="BG19" s="11">
        <f>IF(BG$4&gt;=65,$BL$20,$BL$19)*12</f>
        <v/>
      </c>
      <c r="BH19" s="11">
        <f>IF(BH$4&gt;=65,$BL$20,$BL$19)*12</f>
        <v/>
      </c>
      <c r="BI19" s="11">
        <f>IF(BI$4&gt;=65,$BL$20,$BL$19)*12</f>
        <v/>
      </c>
      <c r="BK19" s="2" t="inlineStr">
        <is>
          <t xml:space="preserve">現役の生活費 (月) </t>
        </is>
      </c>
      <c r="BL19" s="10" t="n">
        <v>250000</v>
      </c>
    </row>
    <row r="20">
      <c r="A20" s="2" t="inlineStr">
        <is>
          <t xml:space="preserve">　住居費</t>
        </is>
      </c>
      <c r="B20" s="10" t="n">
        <v>1200000</v>
      </c>
      <c r="C20" s="10" t="n">
        <v>1200000</v>
      </c>
      <c r="D20" s="10" t="n">
        <v>1200000</v>
      </c>
      <c r="E20" s="10" t="n">
        <v>1200000</v>
      </c>
      <c r="F20" s="10" t="n">
        <v>1200000</v>
      </c>
      <c r="G20" s="10" t="n">
        <v>1200000</v>
      </c>
      <c r="H20" s="10" t="n">
        <v>1200000</v>
      </c>
      <c r="I20" s="10" t="n">
        <v>1200000</v>
      </c>
      <c r="J20" s="10" t="n">
        <v>300000</v>
      </c>
      <c r="K20" s="10" t="n">
        <v>300000</v>
      </c>
      <c r="L20" s="10" t="n">
        <v>300000</v>
      </c>
      <c r="M20" s="10" t="n">
        <v>300000</v>
      </c>
      <c r="N20" s="10" t="n">
        <v>300000</v>
      </c>
      <c r="O20" s="10" t="n">
        <v>300000</v>
      </c>
      <c r="P20" s="10" t="n">
        <v>300000</v>
      </c>
      <c r="Q20" s="10" t="n">
        <v>300000</v>
      </c>
      <c r="R20" s="10" t="n">
        <v>300000</v>
      </c>
      <c r="S20" s="10" t="n">
        <v>300000</v>
      </c>
      <c r="T20" s="10" t="n">
        <v>300000</v>
      </c>
      <c r="U20" s="10" t="n">
        <v>300000</v>
      </c>
      <c r="V20" s="10" t="n">
        <v>300000</v>
      </c>
      <c r="W20" s="10" t="n">
        <v>300000</v>
      </c>
      <c r="X20" s="10" t="n">
        <v>300000</v>
      </c>
      <c r="Y20" s="10" t="n">
        <v>300000</v>
      </c>
      <c r="Z20" s="10" t="n">
        <v>300000</v>
      </c>
      <c r="AA20" s="10" t="n">
        <v>300000</v>
      </c>
      <c r="AB20" s="10" t="n">
        <v>300000</v>
      </c>
      <c r="AC20" s="10" t="n">
        <v>300000</v>
      </c>
      <c r="AD20" s="10" t="n">
        <v>300000</v>
      </c>
      <c r="AE20" s="10" t="n">
        <v>300000</v>
      </c>
      <c r="AF20" s="10" t="n">
        <v>300000</v>
      </c>
      <c r="AG20" s="10" t="n">
        <v>300000</v>
      </c>
      <c r="AH20" s="10" t="n">
        <v>300000</v>
      </c>
      <c r="AI20" s="10" t="n">
        <v>300000</v>
      </c>
      <c r="AJ20" s="10" t="n">
        <v>300000</v>
      </c>
      <c r="AK20" s="10" t="n">
        <v>300000</v>
      </c>
      <c r="AL20" s="10" t="n">
        <v>300000</v>
      </c>
      <c r="AM20" s="10" t="n">
        <v>300000</v>
      </c>
      <c r="AN20" s="10" t="n">
        <v>300000</v>
      </c>
      <c r="AO20" s="10" t="n">
        <v>300000</v>
      </c>
      <c r="AP20" s="10" t="n">
        <v>300000</v>
      </c>
      <c r="AQ20" s="10" t="n">
        <v>300000</v>
      </c>
      <c r="AR20" s="10" t="n">
        <v>300000</v>
      </c>
      <c r="AS20" s="10" t="n">
        <v>300000</v>
      </c>
      <c r="AT20" s="10" t="n">
        <v>300000</v>
      </c>
      <c r="AU20" s="10" t="n">
        <v>300000</v>
      </c>
      <c r="AV20" s="10" t="n">
        <v>300000</v>
      </c>
      <c r="AW20" s="10" t="n">
        <v>300000</v>
      </c>
      <c r="AX20" s="10" t="n">
        <v>300000</v>
      </c>
      <c r="AY20" s="10" t="n">
        <v>300000</v>
      </c>
      <c r="AZ20" s="10" t="n">
        <v>300000</v>
      </c>
      <c r="BA20" s="10" t="n">
        <v>300000</v>
      </c>
      <c r="BB20" s="10" t="n">
        <v>300000</v>
      </c>
      <c r="BC20" s="10" t="n">
        <v>300000</v>
      </c>
      <c r="BD20" s="10" t="n">
        <v>300000</v>
      </c>
      <c r="BE20" s="10" t="n">
        <v>300000</v>
      </c>
      <c r="BF20" s="10" t="n">
        <v>300000</v>
      </c>
      <c r="BG20" s="10" t="n">
        <v>300000</v>
      </c>
      <c r="BH20" s="10" t="n">
        <v>300000</v>
      </c>
      <c r="BI20" s="10" t="n">
        <v>300000</v>
      </c>
      <c r="BK20" s="2" t="inlineStr">
        <is>
          <t xml:space="preserve">65歳からの生活費 (月) </t>
        </is>
      </c>
      <c r="BL20" s="10" t="n">
        <v>250000</v>
      </c>
    </row>
    <row r="21">
      <c r="A21" s="2" t="inlineStr">
        <is>
          <t xml:space="preserve">　教育費</t>
        </is>
      </c>
      <c r="B21" s="10" t="n">
        <v>1500000</v>
      </c>
      <c r="C21" s="10" t="n">
        <v>1200000</v>
      </c>
      <c r="D21" s="10" t="n">
        <v>1200000</v>
      </c>
      <c r="E21" s="10" t="n">
        <v>1200000</v>
      </c>
      <c r="F21" s="10" t="n">
        <v>0</v>
      </c>
      <c r="G21" s="10" t="n">
        <v>0</v>
      </c>
      <c r="H21" s="10" t="n">
        <v>0</v>
      </c>
      <c r="I21" s="10" t="n">
        <v>0</v>
      </c>
      <c r="J21" s="10" t="n">
        <v>0</v>
      </c>
      <c r="K21" s="10" t="n">
        <v>0</v>
      </c>
      <c r="L21" s="10" t="n">
        <v>0</v>
      </c>
      <c r="M21" s="10" t="n">
        <v>0</v>
      </c>
      <c r="N21" s="10" t="n">
        <v>0</v>
      </c>
      <c r="O21" s="10" t="n">
        <v>0</v>
      </c>
      <c r="P21" s="10" t="n">
        <v>0</v>
      </c>
      <c r="Q21" s="10" t="n">
        <v>0</v>
      </c>
      <c r="R21" s="10" t="n">
        <v>0</v>
      </c>
      <c r="S21" s="10" t="n">
        <v>0</v>
      </c>
      <c r="T21" s="10" t="n">
        <v>0</v>
      </c>
      <c r="U21" s="10" t="n">
        <v>0</v>
      </c>
      <c r="V21" s="10" t="n">
        <v>0</v>
      </c>
      <c r="W21" s="10" t="n">
        <v>0</v>
      </c>
      <c r="X21" s="10" t="n">
        <v>0</v>
      </c>
      <c r="Y21" s="10" t="n">
        <v>0</v>
      </c>
      <c r="Z21" s="10" t="n">
        <v>0</v>
      </c>
      <c r="AA21" s="10" t="n">
        <v>0</v>
      </c>
      <c r="AB21" s="10" t="n">
        <v>0</v>
      </c>
      <c r="AC21" s="10" t="n">
        <v>0</v>
      </c>
      <c r="AD21" s="10" t="n">
        <v>0</v>
      </c>
      <c r="AE21" s="10" t="n">
        <v>0</v>
      </c>
      <c r="AF21" s="10" t="n">
        <v>0</v>
      </c>
      <c r="AG21" s="10" t="n">
        <v>0</v>
      </c>
      <c r="AH21" s="10" t="n">
        <v>0</v>
      </c>
      <c r="AI21" s="10" t="n">
        <v>0</v>
      </c>
      <c r="AJ21" s="10" t="n">
        <v>0</v>
      </c>
      <c r="AK21" s="10" t="n">
        <v>0</v>
      </c>
      <c r="AL21" s="10" t="n">
        <v>0</v>
      </c>
      <c r="AM21" s="10" t="n">
        <v>0</v>
      </c>
      <c r="AN21" s="10" t="n">
        <v>0</v>
      </c>
      <c r="AO21" s="10" t="n">
        <v>0</v>
      </c>
      <c r="AP21" s="10" t="n">
        <v>0</v>
      </c>
      <c r="AQ21" s="10" t="n">
        <v>0</v>
      </c>
      <c r="AR21" s="10" t="n">
        <v>0</v>
      </c>
      <c r="AS21" s="10" t="n">
        <v>0</v>
      </c>
      <c r="AT21" s="10" t="n">
        <v>0</v>
      </c>
      <c r="AU21" s="10" t="n">
        <v>0</v>
      </c>
      <c r="AV21" s="10" t="n">
        <v>0</v>
      </c>
      <c r="AW21" s="10" t="n">
        <v>0</v>
      </c>
      <c r="AX21" s="10" t="n">
        <v>0</v>
      </c>
      <c r="AY21" s="10" t="n">
        <v>0</v>
      </c>
      <c r="AZ21" s="10" t="n">
        <v>0</v>
      </c>
      <c r="BA21" s="10" t="n">
        <v>0</v>
      </c>
      <c r="BB21" s="10" t="n">
        <v>0</v>
      </c>
      <c r="BC21" s="10" t="n">
        <v>0</v>
      </c>
      <c r="BD21" s="10" t="n">
        <v>0</v>
      </c>
      <c r="BE21" s="10" t="n">
        <v>0</v>
      </c>
      <c r="BF21" s="10" t="n">
        <v>0</v>
      </c>
      <c r="BG21" s="10" t="n">
        <v>0</v>
      </c>
      <c r="BH21" s="10" t="n">
        <v>0</v>
      </c>
      <c r="BI21" s="10" t="n">
        <v>0</v>
      </c>
    </row>
    <row r="22">
      <c r="A22" s="2" t="inlineStr">
        <is>
          <t xml:space="preserve">　大きな出費 (車・リフォーム等) </t>
        </is>
      </c>
      <c r="B22" s="10" t="n">
        <v>0</v>
      </c>
      <c r="C22" s="10" t="n">
        <v>0</v>
      </c>
      <c r="D22" s="10" t="n">
        <v>2000000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0</v>
      </c>
      <c r="J22" s="10" t="n">
        <v>0</v>
      </c>
      <c r="K22" s="10" t="n">
        <v>3000000</v>
      </c>
      <c r="L22" s="10" t="n">
        <v>0</v>
      </c>
      <c r="M22" s="10" t="n">
        <v>0</v>
      </c>
      <c r="N22" s="10" t="n">
        <v>0</v>
      </c>
      <c r="O22" s="10" t="n">
        <v>0</v>
      </c>
      <c r="P22" s="10" t="n">
        <v>0</v>
      </c>
      <c r="Q22" s="10" t="n">
        <v>0</v>
      </c>
      <c r="R22" s="10" t="n">
        <v>0</v>
      </c>
      <c r="S22" s="10" t="n">
        <v>0</v>
      </c>
      <c r="T22" s="10" t="n">
        <v>0</v>
      </c>
      <c r="U22" s="10" t="n">
        <v>1500000</v>
      </c>
      <c r="V22" s="10" t="n">
        <v>0</v>
      </c>
      <c r="W22" s="10" t="n">
        <v>0</v>
      </c>
      <c r="X22" s="10" t="n">
        <v>0</v>
      </c>
      <c r="Y22" s="10" t="n">
        <v>0</v>
      </c>
      <c r="Z22" s="10" t="n">
        <v>0</v>
      </c>
      <c r="AA22" s="10" t="n">
        <v>0</v>
      </c>
      <c r="AB22" s="10" t="n">
        <v>0</v>
      </c>
      <c r="AC22" s="10" t="n">
        <v>0</v>
      </c>
      <c r="AD22" s="10" t="n">
        <v>0</v>
      </c>
      <c r="AE22" s="10" t="n">
        <v>1000000</v>
      </c>
      <c r="AF22" s="10" t="n">
        <v>0</v>
      </c>
      <c r="AG22" s="10" t="n">
        <v>0</v>
      </c>
      <c r="AH22" s="10" t="n">
        <v>0</v>
      </c>
      <c r="AI22" s="10" t="n">
        <v>0</v>
      </c>
      <c r="AJ22" s="10" t="n">
        <v>0</v>
      </c>
      <c r="AK22" s="10" t="n">
        <v>0</v>
      </c>
      <c r="AL22" s="10" t="n">
        <v>0</v>
      </c>
      <c r="AM22" s="10" t="n">
        <v>0</v>
      </c>
      <c r="AN22" s="10" t="n">
        <v>0</v>
      </c>
      <c r="AO22" s="10" t="n">
        <v>0</v>
      </c>
      <c r="AP22" s="10" t="n">
        <v>0</v>
      </c>
      <c r="AQ22" s="10" t="n">
        <v>0</v>
      </c>
      <c r="AR22" s="10" t="n">
        <v>0</v>
      </c>
      <c r="AS22" s="10" t="n">
        <v>0</v>
      </c>
      <c r="AT22" s="10" t="n">
        <v>0</v>
      </c>
      <c r="AU22" s="10" t="n">
        <v>0</v>
      </c>
      <c r="AV22" s="10" t="n">
        <v>0</v>
      </c>
      <c r="AW22" s="10" t="n">
        <v>0</v>
      </c>
      <c r="AX22" s="10" t="n">
        <v>0</v>
      </c>
      <c r="AY22" s="10" t="n">
        <v>0</v>
      </c>
      <c r="AZ22" s="10" t="n">
        <v>0</v>
      </c>
      <c r="BA22" s="10" t="n">
        <v>0</v>
      </c>
      <c r="BB22" s="10" t="n">
        <v>0</v>
      </c>
      <c r="BC22" s="10" t="n">
        <v>0</v>
      </c>
      <c r="BD22" s="10" t="n">
        <v>0</v>
      </c>
      <c r="BE22" s="10" t="n">
        <v>0</v>
      </c>
      <c r="BF22" s="10" t="n">
        <v>0</v>
      </c>
      <c r="BG22" s="10" t="n">
        <v>0</v>
      </c>
      <c r="BH22" s="10" t="n">
        <v>0</v>
      </c>
      <c r="BI22" s="10" t="n">
        <v>0</v>
      </c>
    </row>
    <row r="23">
      <c r="A23" s="2" t="inlineStr">
        <is>
          <t xml:space="preserve">　その他支出</t>
        </is>
      </c>
      <c r="B23" s="10" t="n">
        <v>0</v>
      </c>
      <c r="C23" s="10" t="n">
        <v>0</v>
      </c>
      <c r="D23" s="10" t="n">
        <v>0</v>
      </c>
      <c r="E23" s="10" t="n">
        <v>0</v>
      </c>
      <c r="F23" s="10" t="n">
        <v>0</v>
      </c>
      <c r="G23" s="10" t="n">
        <v>0</v>
      </c>
      <c r="H23" s="10" t="n">
        <v>0</v>
      </c>
      <c r="I23" s="10" t="n">
        <v>0</v>
      </c>
      <c r="J23" s="10" t="n">
        <v>0</v>
      </c>
      <c r="K23" s="10" t="n">
        <v>0</v>
      </c>
      <c r="L23" s="10" t="n">
        <v>0</v>
      </c>
      <c r="M23" s="10" t="n">
        <v>0</v>
      </c>
      <c r="N23" s="10" t="n">
        <v>0</v>
      </c>
      <c r="O23" s="10" t="n">
        <v>0</v>
      </c>
      <c r="P23" s="10" t="n">
        <v>0</v>
      </c>
      <c r="Q23" s="10" t="n">
        <v>0</v>
      </c>
      <c r="R23" s="10" t="n">
        <v>0</v>
      </c>
      <c r="S23" s="10" t="n">
        <v>0</v>
      </c>
      <c r="T23" s="10" t="n">
        <v>0</v>
      </c>
      <c r="U23" s="10" t="n">
        <v>0</v>
      </c>
      <c r="V23" s="10" t="n">
        <v>0</v>
      </c>
      <c r="W23" s="10" t="n">
        <v>0</v>
      </c>
      <c r="X23" s="10" t="n">
        <v>0</v>
      </c>
      <c r="Y23" s="10" t="n">
        <v>0</v>
      </c>
      <c r="Z23" s="10" t="n">
        <v>0</v>
      </c>
      <c r="AA23" s="10" t="n">
        <v>0</v>
      </c>
      <c r="AB23" s="10" t="n">
        <v>0</v>
      </c>
      <c r="AC23" s="10" t="n">
        <v>0</v>
      </c>
      <c r="AD23" s="10" t="n">
        <v>0</v>
      </c>
      <c r="AE23" s="10" t="n">
        <v>0</v>
      </c>
      <c r="AF23" s="10" t="n">
        <v>0</v>
      </c>
      <c r="AG23" s="10" t="n">
        <v>0</v>
      </c>
      <c r="AH23" s="10" t="n">
        <v>0</v>
      </c>
      <c r="AI23" s="10" t="n">
        <v>0</v>
      </c>
      <c r="AJ23" s="10" t="n">
        <v>0</v>
      </c>
      <c r="AK23" s="10" t="n">
        <v>0</v>
      </c>
      <c r="AL23" s="10" t="n">
        <v>0</v>
      </c>
      <c r="AM23" s="10" t="n">
        <v>0</v>
      </c>
      <c r="AN23" s="10" t="n">
        <v>0</v>
      </c>
      <c r="AO23" s="10" t="n">
        <v>0</v>
      </c>
      <c r="AP23" s="10" t="n">
        <v>0</v>
      </c>
      <c r="AQ23" s="10" t="n">
        <v>0</v>
      </c>
      <c r="AR23" s="10" t="n">
        <v>0</v>
      </c>
      <c r="AS23" s="10" t="n">
        <v>0</v>
      </c>
      <c r="AT23" s="10" t="n">
        <v>0</v>
      </c>
      <c r="AU23" s="10" t="n">
        <v>0</v>
      </c>
      <c r="AV23" s="10" t="n">
        <v>0</v>
      </c>
      <c r="AW23" s="10" t="n">
        <v>0</v>
      </c>
      <c r="AX23" s="10" t="n">
        <v>0</v>
      </c>
      <c r="AY23" s="10" t="n">
        <v>0</v>
      </c>
      <c r="AZ23" s="10" t="n">
        <v>0</v>
      </c>
      <c r="BA23" s="10" t="n">
        <v>0</v>
      </c>
      <c r="BB23" s="10" t="n">
        <v>0</v>
      </c>
      <c r="BC23" s="10" t="n">
        <v>0</v>
      </c>
      <c r="BD23" s="10" t="n">
        <v>0</v>
      </c>
      <c r="BE23" s="10" t="n">
        <v>0</v>
      </c>
      <c r="BF23" s="10" t="n">
        <v>0</v>
      </c>
      <c r="BG23" s="10" t="n">
        <v>0</v>
      </c>
      <c r="BH23" s="10" t="n">
        <v>0</v>
      </c>
      <c r="BI23" s="10" t="n">
        <v>0</v>
      </c>
    </row>
    <row r="24">
      <c r="A24" s="6" t="inlineStr">
        <is>
          <t>支出合計</t>
        </is>
      </c>
      <c r="B24" s="12">
        <f>SUM(B19:B23)</f>
        <v/>
      </c>
      <c r="C24" s="12">
        <f>SUM(C19:C23)</f>
        <v/>
      </c>
      <c r="D24" s="12">
        <f>SUM(D19:D23)</f>
        <v/>
      </c>
      <c r="E24" s="12">
        <f>SUM(E19:E23)</f>
        <v/>
      </c>
      <c r="F24" s="12">
        <f>SUM(F19:F23)</f>
        <v/>
      </c>
      <c r="G24" s="12">
        <f>SUM(G19:G23)</f>
        <v/>
      </c>
      <c r="H24" s="12">
        <f>SUM(H19:H23)</f>
        <v/>
      </c>
      <c r="I24" s="12">
        <f>SUM(I19:I23)</f>
        <v/>
      </c>
      <c r="J24" s="12">
        <f>SUM(J19:J23)</f>
        <v/>
      </c>
      <c r="K24" s="12">
        <f>SUM(K19:K23)</f>
        <v/>
      </c>
      <c r="L24" s="12">
        <f>SUM(L19:L23)</f>
        <v/>
      </c>
      <c r="M24" s="12">
        <f>SUM(M19:M23)</f>
        <v/>
      </c>
      <c r="N24" s="12">
        <f>SUM(N19:N23)</f>
        <v/>
      </c>
      <c r="O24" s="12">
        <f>SUM(O19:O23)</f>
        <v/>
      </c>
      <c r="P24" s="12">
        <f>SUM(P19:P23)</f>
        <v/>
      </c>
      <c r="Q24" s="12">
        <f>SUM(Q19:Q23)</f>
        <v/>
      </c>
      <c r="R24" s="12">
        <f>SUM(R19:R23)</f>
        <v/>
      </c>
      <c r="S24" s="12">
        <f>SUM(S19:S23)</f>
        <v/>
      </c>
      <c r="T24" s="12">
        <f>SUM(T19:T23)</f>
        <v/>
      </c>
      <c r="U24" s="12">
        <f>SUM(U19:U23)</f>
        <v/>
      </c>
      <c r="V24" s="12">
        <f>SUM(V19:V23)</f>
        <v/>
      </c>
      <c r="W24" s="12">
        <f>SUM(W19:W23)</f>
        <v/>
      </c>
      <c r="X24" s="12">
        <f>SUM(X19:X23)</f>
        <v/>
      </c>
      <c r="Y24" s="12">
        <f>SUM(Y19:Y23)</f>
        <v/>
      </c>
      <c r="Z24" s="12">
        <f>SUM(Z19:Z23)</f>
        <v/>
      </c>
      <c r="AA24" s="12">
        <f>SUM(AA19:AA23)</f>
        <v/>
      </c>
      <c r="AB24" s="12">
        <f>SUM(AB19:AB23)</f>
        <v/>
      </c>
      <c r="AC24" s="12">
        <f>SUM(AC19:AC23)</f>
        <v/>
      </c>
      <c r="AD24" s="12">
        <f>SUM(AD19:AD23)</f>
        <v/>
      </c>
      <c r="AE24" s="12">
        <f>SUM(AE19:AE23)</f>
        <v/>
      </c>
      <c r="AF24" s="12">
        <f>SUM(AF19:AF23)</f>
        <v/>
      </c>
      <c r="AG24" s="12">
        <f>SUM(AG19:AG23)</f>
        <v/>
      </c>
      <c r="AH24" s="12">
        <f>SUM(AH19:AH23)</f>
        <v/>
      </c>
      <c r="AI24" s="12">
        <f>SUM(AI19:AI23)</f>
        <v/>
      </c>
      <c r="AJ24" s="12">
        <f>SUM(AJ19:AJ23)</f>
        <v/>
      </c>
      <c r="AK24" s="12">
        <f>SUM(AK19:AK23)</f>
        <v/>
      </c>
      <c r="AL24" s="12">
        <f>SUM(AL19:AL23)</f>
        <v/>
      </c>
      <c r="AM24" s="12">
        <f>SUM(AM19:AM23)</f>
        <v/>
      </c>
      <c r="AN24" s="12">
        <f>SUM(AN19:AN23)</f>
        <v/>
      </c>
      <c r="AO24" s="12">
        <f>SUM(AO19:AO23)</f>
        <v/>
      </c>
      <c r="AP24" s="12">
        <f>SUM(AP19:AP23)</f>
        <v/>
      </c>
      <c r="AQ24" s="12">
        <f>SUM(AQ19:AQ23)</f>
        <v/>
      </c>
      <c r="AR24" s="12">
        <f>SUM(AR19:AR23)</f>
        <v/>
      </c>
      <c r="AS24" s="12">
        <f>SUM(AS19:AS23)</f>
        <v/>
      </c>
      <c r="AT24" s="12">
        <f>SUM(AT19:AT23)</f>
        <v/>
      </c>
      <c r="AU24" s="12">
        <f>SUM(AU19:AU23)</f>
        <v/>
      </c>
      <c r="AV24" s="12">
        <f>SUM(AV19:AV23)</f>
        <v/>
      </c>
      <c r="AW24" s="12">
        <f>SUM(AW19:AW23)</f>
        <v/>
      </c>
      <c r="AX24" s="12">
        <f>SUM(AX19:AX23)</f>
        <v/>
      </c>
      <c r="AY24" s="12">
        <f>SUM(AY19:AY23)</f>
        <v/>
      </c>
      <c r="AZ24" s="12">
        <f>SUM(AZ19:AZ23)</f>
        <v/>
      </c>
      <c r="BA24" s="12">
        <f>SUM(BA19:BA23)</f>
        <v/>
      </c>
      <c r="BB24" s="12">
        <f>SUM(BB19:BB23)</f>
        <v/>
      </c>
      <c r="BC24" s="12">
        <f>SUM(BC19:BC23)</f>
        <v/>
      </c>
      <c r="BD24" s="12">
        <f>SUM(BD19:BD23)</f>
        <v/>
      </c>
      <c r="BE24" s="12">
        <f>SUM(BE19:BE23)</f>
        <v/>
      </c>
      <c r="BF24" s="12">
        <f>SUM(BF19:BF23)</f>
        <v/>
      </c>
      <c r="BG24" s="12">
        <f>SUM(BG19:BG23)</f>
        <v/>
      </c>
      <c r="BH24" s="12">
        <f>SUM(BH19:BH23)</f>
        <v/>
      </c>
      <c r="BI24" s="12">
        <f>SUM(BI19:BI23)</f>
        <v/>
      </c>
    </row>
    <row r="26">
      <c r="A26" s="6" t="inlineStr">
        <is>
          <t xml:space="preserve">年間収支 (収入−支出) </t>
        </is>
      </c>
      <c r="B26" s="12">
        <f>B16-B24</f>
        <v/>
      </c>
      <c r="C26" s="12">
        <f>C16-C24</f>
        <v/>
      </c>
      <c r="D26" s="12">
        <f>D16-D24</f>
        <v/>
      </c>
      <c r="E26" s="12">
        <f>E16-E24</f>
        <v/>
      </c>
      <c r="F26" s="12">
        <f>F16-F24</f>
        <v/>
      </c>
      <c r="G26" s="12">
        <f>G16-G24</f>
        <v/>
      </c>
      <c r="H26" s="12">
        <f>H16-H24</f>
        <v/>
      </c>
      <c r="I26" s="12">
        <f>I16-I24</f>
        <v/>
      </c>
      <c r="J26" s="12">
        <f>J16-J24</f>
        <v/>
      </c>
      <c r="K26" s="12">
        <f>K16-K24</f>
        <v/>
      </c>
      <c r="L26" s="12">
        <f>L16-L24</f>
        <v/>
      </c>
      <c r="M26" s="12">
        <f>M16-M24</f>
        <v/>
      </c>
      <c r="N26" s="12">
        <f>N16-N24</f>
        <v/>
      </c>
      <c r="O26" s="12">
        <f>O16-O24</f>
        <v/>
      </c>
      <c r="P26" s="12">
        <f>P16-P24</f>
        <v/>
      </c>
      <c r="Q26" s="12">
        <f>Q16-Q24</f>
        <v/>
      </c>
      <c r="R26" s="12">
        <f>R16-R24</f>
        <v/>
      </c>
      <c r="S26" s="12">
        <f>S16-S24</f>
        <v/>
      </c>
      <c r="T26" s="12">
        <f>T16-T24</f>
        <v/>
      </c>
      <c r="U26" s="12">
        <f>U16-U24</f>
        <v/>
      </c>
      <c r="V26" s="12">
        <f>V16-V24</f>
        <v/>
      </c>
      <c r="W26" s="12">
        <f>W16-W24</f>
        <v/>
      </c>
      <c r="X26" s="12">
        <f>X16-X24</f>
        <v/>
      </c>
      <c r="Y26" s="12">
        <f>Y16-Y24</f>
        <v/>
      </c>
      <c r="Z26" s="12">
        <f>Z16-Z24</f>
        <v/>
      </c>
      <c r="AA26" s="12">
        <f>AA16-AA24</f>
        <v/>
      </c>
      <c r="AB26" s="12">
        <f>AB16-AB24</f>
        <v/>
      </c>
      <c r="AC26" s="12">
        <f>AC16-AC24</f>
        <v/>
      </c>
      <c r="AD26" s="12">
        <f>AD16-AD24</f>
        <v/>
      </c>
      <c r="AE26" s="12">
        <f>AE16-AE24</f>
        <v/>
      </c>
      <c r="AF26" s="12">
        <f>AF16-AF24</f>
        <v/>
      </c>
      <c r="AG26" s="12">
        <f>AG16-AG24</f>
        <v/>
      </c>
      <c r="AH26" s="12">
        <f>AH16-AH24</f>
        <v/>
      </c>
      <c r="AI26" s="12">
        <f>AI16-AI24</f>
        <v/>
      </c>
      <c r="AJ26" s="12">
        <f>AJ16-AJ24</f>
        <v/>
      </c>
      <c r="AK26" s="12">
        <f>AK16-AK24</f>
        <v/>
      </c>
      <c r="AL26" s="12">
        <f>AL16-AL24</f>
        <v/>
      </c>
      <c r="AM26" s="12">
        <f>AM16-AM24</f>
        <v/>
      </c>
      <c r="AN26" s="12">
        <f>AN16-AN24</f>
        <v/>
      </c>
      <c r="AO26" s="12">
        <f>AO16-AO24</f>
        <v/>
      </c>
      <c r="AP26" s="12">
        <f>AP16-AP24</f>
        <v/>
      </c>
      <c r="AQ26" s="12">
        <f>AQ16-AQ24</f>
        <v/>
      </c>
      <c r="AR26" s="12">
        <f>AR16-AR24</f>
        <v/>
      </c>
      <c r="AS26" s="12">
        <f>AS16-AS24</f>
        <v/>
      </c>
      <c r="AT26" s="12">
        <f>AT16-AT24</f>
        <v/>
      </c>
      <c r="AU26" s="12">
        <f>AU16-AU24</f>
        <v/>
      </c>
      <c r="AV26" s="12">
        <f>AV16-AV24</f>
        <v/>
      </c>
      <c r="AW26" s="12">
        <f>AW16-AW24</f>
        <v/>
      </c>
      <c r="AX26" s="12">
        <f>AX16-AX24</f>
        <v/>
      </c>
      <c r="AY26" s="12">
        <f>AY16-AY24</f>
        <v/>
      </c>
      <c r="AZ26" s="12">
        <f>AZ16-AZ24</f>
        <v/>
      </c>
      <c r="BA26" s="12">
        <f>BA16-BA24</f>
        <v/>
      </c>
      <c r="BB26" s="12">
        <f>BB16-BB24</f>
        <v/>
      </c>
      <c r="BC26" s="12">
        <f>BC16-BC24</f>
        <v/>
      </c>
      <c r="BD26" s="12">
        <f>BD16-BD24</f>
        <v/>
      </c>
      <c r="BE26" s="12">
        <f>BE16-BE24</f>
        <v/>
      </c>
      <c r="BF26" s="12">
        <f>BF16-BF24</f>
        <v/>
      </c>
      <c r="BG26" s="12">
        <f>BG16-BG24</f>
        <v/>
      </c>
      <c r="BH26" s="12">
        <f>BH16-BH24</f>
        <v/>
      </c>
      <c r="BI26" s="12">
        <f>BI16-BI24</f>
        <v/>
      </c>
    </row>
    <row r="28">
      <c r="A28" s="3" t="inlineStr">
        <is>
          <t>【資産】</t>
        </is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  <c r="X28" s="9" t="n"/>
      <c r="Y28" s="9" t="n"/>
      <c r="Z28" s="9" t="n"/>
      <c r="AA28" s="9" t="n"/>
      <c r="AB28" s="9" t="n"/>
      <c r="AC28" s="9" t="n"/>
      <c r="AD28" s="9" t="n"/>
      <c r="AE28" s="9" t="n"/>
      <c r="AF28" s="9" t="n"/>
      <c r="AG28" s="9" t="n"/>
      <c r="AH28" s="9" t="n"/>
      <c r="AI28" s="9" t="n"/>
      <c r="AJ28" s="9" t="n"/>
      <c r="AK28" s="9" t="n"/>
      <c r="AL28" s="9" t="n"/>
      <c r="AM28" s="9" t="n"/>
      <c r="AN28" s="9" t="n"/>
      <c r="AO28" s="9" t="n"/>
      <c r="AP28" s="9" t="n"/>
      <c r="AQ28" s="9" t="n"/>
      <c r="AR28" s="9" t="n"/>
      <c r="AS28" s="9" t="n"/>
      <c r="AT28" s="9" t="n"/>
      <c r="AU28" s="9" t="n"/>
      <c r="AV28" s="9" t="n"/>
      <c r="AW28" s="9" t="n"/>
      <c r="AX28" s="9" t="n"/>
      <c r="AY28" s="9" t="n"/>
      <c r="AZ28" s="9" t="n"/>
      <c r="BA28" s="9" t="n"/>
      <c r="BB28" s="9" t="n"/>
      <c r="BC28" s="9" t="n"/>
      <c r="BD28" s="9" t="n"/>
      <c r="BE28" s="9" t="n"/>
      <c r="BF28" s="9" t="n"/>
      <c r="BG28" s="9" t="n"/>
      <c r="BH28" s="9" t="n"/>
      <c r="BI28" s="9" t="n"/>
    </row>
    <row r="29">
      <c r="A29" s="2" t="inlineStr">
        <is>
          <t xml:space="preserve">　預金残高</t>
        </is>
      </c>
      <c r="B29" s="10" t="n">
        <v>8000000</v>
      </c>
      <c r="C29" s="11">
        <f>B29+C26-C30</f>
        <v/>
      </c>
      <c r="D29" s="11">
        <f>C29+D26-D30</f>
        <v/>
      </c>
      <c r="E29" s="11">
        <f>D29+E26-E30</f>
        <v/>
      </c>
      <c r="F29" s="11">
        <f>E29+F26-F30</f>
        <v/>
      </c>
      <c r="G29" s="11">
        <f>F29+G26-G30</f>
        <v/>
      </c>
      <c r="H29" s="11">
        <f>G29+H26-H30</f>
        <v/>
      </c>
      <c r="I29" s="11">
        <f>H29+I26-I30</f>
        <v/>
      </c>
      <c r="J29" s="11">
        <f>I29+J26-J30</f>
        <v/>
      </c>
      <c r="K29" s="11">
        <f>J29+K26-K30</f>
        <v/>
      </c>
      <c r="L29" s="11">
        <f>K29+L26-L30</f>
        <v/>
      </c>
      <c r="M29" s="11">
        <f>L29+M26-M30</f>
        <v/>
      </c>
      <c r="N29" s="11">
        <f>M29+N26-N30</f>
        <v/>
      </c>
      <c r="O29" s="11">
        <f>N29+O26-O30</f>
        <v/>
      </c>
      <c r="P29" s="11">
        <f>O29+P26-P30</f>
        <v/>
      </c>
      <c r="Q29" s="11">
        <f>P29+Q26-Q30</f>
        <v/>
      </c>
      <c r="R29" s="11">
        <f>Q29+R26-R30</f>
        <v/>
      </c>
      <c r="S29" s="11">
        <f>R29+S26-S30</f>
        <v/>
      </c>
      <c r="T29" s="11">
        <f>S29+T26-T30</f>
        <v/>
      </c>
      <c r="U29" s="11">
        <f>T29+U26-U30</f>
        <v/>
      </c>
      <c r="V29" s="11">
        <f>U29+V26-V30</f>
        <v/>
      </c>
      <c r="W29" s="11">
        <f>V29+W26-W30</f>
        <v/>
      </c>
      <c r="X29" s="11">
        <f>W29+X26-X30</f>
        <v/>
      </c>
      <c r="Y29" s="11">
        <f>X29+Y26-Y30</f>
        <v/>
      </c>
      <c r="Z29" s="11">
        <f>Y29+Z26-Z30</f>
        <v/>
      </c>
      <c r="AA29" s="11">
        <f>Z29+AA26-AA30</f>
        <v/>
      </c>
      <c r="AB29" s="11">
        <f>AA29+AB26-AB30</f>
        <v/>
      </c>
      <c r="AC29" s="11">
        <f>AB29+AC26-AC30</f>
        <v/>
      </c>
      <c r="AD29" s="11">
        <f>AC29+AD26-AD30</f>
        <v/>
      </c>
      <c r="AE29" s="11">
        <f>AD29+AE26-AE30</f>
        <v/>
      </c>
      <c r="AF29" s="11">
        <f>AE29+AF26-AF30</f>
        <v/>
      </c>
      <c r="AG29" s="11">
        <f>AF29+AG26-AG30</f>
        <v/>
      </c>
      <c r="AH29" s="11">
        <f>AG29+AH26-AH30</f>
        <v/>
      </c>
      <c r="AI29" s="11">
        <f>AH29+AI26-AI30</f>
        <v/>
      </c>
      <c r="AJ29" s="11">
        <f>AI29+AJ26-AJ30</f>
        <v/>
      </c>
      <c r="AK29" s="11">
        <f>AJ29+AK26-AK30</f>
        <v/>
      </c>
      <c r="AL29" s="11">
        <f>AK29+AL26-AL30</f>
        <v/>
      </c>
      <c r="AM29" s="11">
        <f>AL29+AM26-AM30</f>
        <v/>
      </c>
      <c r="AN29" s="11">
        <f>AM29+AN26-AN30</f>
        <v/>
      </c>
      <c r="AO29" s="11">
        <f>AN29+AO26-AO30</f>
        <v/>
      </c>
      <c r="AP29" s="11">
        <f>AO29+AP26-AP30</f>
        <v/>
      </c>
      <c r="AQ29" s="11">
        <f>AP29+AQ26-AQ30</f>
        <v/>
      </c>
      <c r="AR29" s="11">
        <f>AQ29+AR26-AR30</f>
        <v/>
      </c>
      <c r="AS29" s="11">
        <f>AR29+AS26-AS30</f>
        <v/>
      </c>
      <c r="AT29" s="11">
        <f>AS29+AT26-AT30</f>
        <v/>
      </c>
      <c r="AU29" s="11">
        <f>AT29+AU26-AU30</f>
        <v/>
      </c>
      <c r="AV29" s="11">
        <f>AU29+AV26-AV30</f>
        <v/>
      </c>
      <c r="AW29" s="11">
        <f>AV29+AW26-AW30</f>
        <v/>
      </c>
      <c r="AX29" s="11">
        <f>AW29+AX26-AX30</f>
        <v/>
      </c>
      <c r="AY29" s="11">
        <f>AX29+AY26-AY30</f>
        <v/>
      </c>
      <c r="AZ29" s="11">
        <f>AY29+AZ26-AZ30</f>
        <v/>
      </c>
      <c r="BA29" s="11">
        <f>AZ29+BA26-BA30</f>
        <v/>
      </c>
      <c r="BB29" s="11">
        <f>BA29+BB26-BB30</f>
        <v/>
      </c>
      <c r="BC29" s="11">
        <f>BB29+BC26-BC30</f>
        <v/>
      </c>
      <c r="BD29" s="11">
        <f>BC29+BD26-BD30</f>
        <v/>
      </c>
      <c r="BE29" s="11">
        <f>BD29+BE26-BE30</f>
        <v/>
      </c>
      <c r="BF29" s="11">
        <f>BE29+BF26-BF30</f>
        <v/>
      </c>
      <c r="BG29" s="11">
        <f>BF29+BG26-BG30</f>
        <v/>
      </c>
      <c r="BH29" s="11">
        <f>BG29+BH26-BH30</f>
        <v/>
      </c>
      <c r="BI29" s="11">
        <f>BH29+BI26-BI30</f>
        <v/>
      </c>
    </row>
    <row r="30">
      <c r="A30" s="2" t="inlineStr">
        <is>
          <t xml:space="preserve">　うち投資への入金 (年間) </t>
        </is>
      </c>
      <c r="B30" s="10" t="n">
        <v>1200000</v>
      </c>
      <c r="C30" s="10" t="n">
        <v>1200000</v>
      </c>
      <c r="D30" s="10" t="n">
        <v>1200000</v>
      </c>
      <c r="E30" s="10" t="n">
        <v>1200000</v>
      </c>
      <c r="F30" s="10" t="n">
        <v>1200000</v>
      </c>
      <c r="G30" s="10" t="n">
        <v>1200000</v>
      </c>
      <c r="H30" s="10" t="n">
        <v>1200000</v>
      </c>
      <c r="I30" s="10" t="n">
        <v>1200000</v>
      </c>
      <c r="J30" s="10" t="n">
        <v>1200000</v>
      </c>
      <c r="K30" s="10" t="n">
        <v>1200000</v>
      </c>
      <c r="L30" s="10" t="n">
        <v>1200000</v>
      </c>
      <c r="M30" s="10" t="n">
        <v>1200000</v>
      </c>
      <c r="N30" s="10" t="n">
        <v>1200000</v>
      </c>
      <c r="O30" s="10" t="n">
        <v>0</v>
      </c>
      <c r="P30" s="10" t="n">
        <v>0</v>
      </c>
      <c r="Q30" s="10" t="n">
        <v>0</v>
      </c>
      <c r="R30" s="10" t="n">
        <v>0</v>
      </c>
      <c r="S30" s="10" t="n">
        <v>0</v>
      </c>
      <c r="T30" s="10" t="n">
        <v>0</v>
      </c>
      <c r="U30" s="10" t="n">
        <v>0</v>
      </c>
      <c r="V30" s="10" t="n">
        <v>0</v>
      </c>
      <c r="W30" s="10" t="n">
        <v>0</v>
      </c>
      <c r="X30" s="10" t="n">
        <v>0</v>
      </c>
      <c r="Y30" s="10" t="n">
        <v>0</v>
      </c>
      <c r="Z30" s="10" t="n">
        <v>0</v>
      </c>
      <c r="AA30" s="10" t="n">
        <v>0</v>
      </c>
      <c r="AB30" s="10" t="n">
        <v>0</v>
      </c>
      <c r="AC30" s="10" t="n">
        <v>0</v>
      </c>
      <c r="AD30" s="10" t="n">
        <v>0</v>
      </c>
      <c r="AE30" s="10" t="n">
        <v>0</v>
      </c>
      <c r="AF30" s="10" t="n">
        <v>0</v>
      </c>
      <c r="AG30" s="10" t="n">
        <v>0</v>
      </c>
      <c r="AH30" s="10" t="n">
        <v>0</v>
      </c>
      <c r="AI30" s="10" t="n">
        <v>0</v>
      </c>
      <c r="AJ30" s="10" t="n">
        <v>0</v>
      </c>
      <c r="AK30" s="10" t="n">
        <v>0</v>
      </c>
      <c r="AL30" s="10" t="n">
        <v>0</v>
      </c>
      <c r="AM30" s="10" t="n">
        <v>0</v>
      </c>
      <c r="AN30" s="10" t="n">
        <v>0</v>
      </c>
      <c r="AO30" s="10" t="n">
        <v>0</v>
      </c>
      <c r="AP30" s="10" t="n">
        <v>0</v>
      </c>
      <c r="AQ30" s="10" t="n">
        <v>0</v>
      </c>
      <c r="AR30" s="10" t="n">
        <v>0</v>
      </c>
      <c r="AS30" s="10" t="n">
        <v>0</v>
      </c>
      <c r="AT30" s="10" t="n">
        <v>0</v>
      </c>
      <c r="AU30" s="10" t="n">
        <v>0</v>
      </c>
      <c r="AV30" s="10" t="n">
        <v>0</v>
      </c>
      <c r="AW30" s="10" t="n">
        <v>0</v>
      </c>
      <c r="AX30" s="10" t="n">
        <v>0</v>
      </c>
      <c r="AY30" s="10" t="n">
        <v>0</v>
      </c>
      <c r="AZ30" s="10" t="n">
        <v>0</v>
      </c>
      <c r="BA30" s="10" t="n">
        <v>0</v>
      </c>
      <c r="BB30" s="10" t="n">
        <v>0</v>
      </c>
      <c r="BC30" s="10" t="n">
        <v>0</v>
      </c>
      <c r="BD30" s="10" t="n">
        <v>0</v>
      </c>
      <c r="BE30" s="10" t="n">
        <v>0</v>
      </c>
      <c r="BF30" s="10" t="n">
        <v>0</v>
      </c>
      <c r="BG30" s="10" t="n">
        <v>0</v>
      </c>
      <c r="BH30" s="10" t="n">
        <v>0</v>
      </c>
      <c r="BI30" s="10" t="n">
        <v>0</v>
      </c>
    </row>
    <row r="31">
      <c r="A31" s="2" t="inlineStr">
        <is>
          <t xml:space="preserve">　投資残高 (利回りで運用) </t>
        </is>
      </c>
      <c r="B31" s="10" t="n">
        <v>15000000</v>
      </c>
      <c r="C31" s="11">
        <f>ROUND(B31*(1+$BL$31),0)+C30</f>
        <v/>
      </c>
      <c r="D31" s="11">
        <f>ROUND(C31*(1+$BL$31),0)+D30</f>
        <v/>
      </c>
      <c r="E31" s="11">
        <f>ROUND(D31*(1+$BL$31),0)+E30</f>
        <v/>
      </c>
      <c r="F31" s="11">
        <f>ROUND(E31*(1+$BL$31),0)+F30</f>
        <v/>
      </c>
      <c r="G31" s="11">
        <f>ROUND(F31*(1+$BL$31),0)+G30</f>
        <v/>
      </c>
      <c r="H31" s="11">
        <f>ROUND(G31*(1+$BL$31),0)+H30</f>
        <v/>
      </c>
      <c r="I31" s="11">
        <f>ROUND(H31*(1+$BL$31),0)+I30</f>
        <v/>
      </c>
      <c r="J31" s="11">
        <f>ROUND(I31*(1+$BL$31),0)+J30</f>
        <v/>
      </c>
      <c r="K31" s="11">
        <f>ROUND(J31*(1+$BL$31),0)+K30</f>
        <v/>
      </c>
      <c r="L31" s="11">
        <f>ROUND(K31*(1+$BL$31),0)+L30</f>
        <v/>
      </c>
      <c r="M31" s="11">
        <f>ROUND(L31*(1+$BL$31),0)+M30</f>
        <v/>
      </c>
      <c r="N31" s="11">
        <f>ROUND(M31*(1+$BL$31),0)+N30</f>
        <v/>
      </c>
      <c r="O31" s="11">
        <f>ROUND(N31*(1+$BL$31),0)+O30</f>
        <v/>
      </c>
      <c r="P31" s="11">
        <f>ROUND(O31*(1+$BL$31),0)+P30</f>
        <v/>
      </c>
      <c r="Q31" s="11">
        <f>ROUND(P31*(1+$BL$31),0)+Q30</f>
        <v/>
      </c>
      <c r="R31" s="11">
        <f>ROUND(Q31*(1+$BL$31),0)+R30</f>
        <v/>
      </c>
      <c r="S31" s="11">
        <f>ROUND(R31*(1+$BL$31),0)+S30</f>
        <v/>
      </c>
      <c r="T31" s="11">
        <f>ROUND(S31*(1+$BL$31),0)+T30</f>
        <v/>
      </c>
      <c r="U31" s="11">
        <f>ROUND(T31*(1+$BL$31),0)+U30</f>
        <v/>
      </c>
      <c r="V31" s="11">
        <f>ROUND(U31*(1+$BL$31),0)+V30</f>
        <v/>
      </c>
      <c r="W31" s="11">
        <f>ROUND(V31*(1+$BL$31),0)+W30</f>
        <v/>
      </c>
      <c r="X31" s="11">
        <f>ROUND(W31*(1+$BL$31),0)+X30</f>
        <v/>
      </c>
      <c r="Y31" s="11">
        <f>ROUND(X31*(1+$BL$31),0)+Y30</f>
        <v/>
      </c>
      <c r="Z31" s="11">
        <f>ROUND(Y31*(1+$BL$31),0)+Z30</f>
        <v/>
      </c>
      <c r="AA31" s="11">
        <f>ROUND(Z31*(1+$BL$31),0)+AA30</f>
        <v/>
      </c>
      <c r="AB31" s="11">
        <f>ROUND(AA31*(1+$BL$31),0)+AB30</f>
        <v/>
      </c>
      <c r="AC31" s="11">
        <f>ROUND(AB31*(1+$BL$31),0)+AC30</f>
        <v/>
      </c>
      <c r="AD31" s="11">
        <f>ROUND(AC31*(1+$BL$31),0)+AD30</f>
        <v/>
      </c>
      <c r="AE31" s="11">
        <f>ROUND(AD31*(1+$BL$31),0)+AE30</f>
        <v/>
      </c>
      <c r="AF31" s="11">
        <f>ROUND(AE31*(1+$BL$31),0)+AF30</f>
        <v/>
      </c>
      <c r="AG31" s="11">
        <f>ROUND(AF31*(1+$BL$31),0)+AG30</f>
        <v/>
      </c>
      <c r="AH31" s="11">
        <f>ROUND(AG31*(1+$BL$31),0)+AH30</f>
        <v/>
      </c>
      <c r="AI31" s="11">
        <f>ROUND(AH31*(1+$BL$31),0)+AI30</f>
        <v/>
      </c>
      <c r="AJ31" s="11">
        <f>ROUND(AI31*(1+$BL$31),0)+AJ30</f>
        <v/>
      </c>
      <c r="AK31" s="11">
        <f>ROUND(AJ31*(1+$BL$31),0)+AK30</f>
        <v/>
      </c>
      <c r="AL31" s="11">
        <f>ROUND(AK31*(1+$BL$31),0)+AL30</f>
        <v/>
      </c>
      <c r="AM31" s="11">
        <f>ROUND(AL31*(1+$BL$31),0)+AM30</f>
        <v/>
      </c>
      <c r="AN31" s="11">
        <f>ROUND(AM31*(1+$BL$31),0)+AN30</f>
        <v/>
      </c>
      <c r="AO31" s="11">
        <f>ROUND(AN31*(1+$BL$31),0)+AO30</f>
        <v/>
      </c>
      <c r="AP31" s="11">
        <f>ROUND(AO31*(1+$BL$31),0)+AP30</f>
        <v/>
      </c>
      <c r="AQ31" s="11">
        <f>ROUND(AP31*(1+$BL$31),0)+AQ30</f>
        <v/>
      </c>
      <c r="AR31" s="11">
        <f>ROUND(AQ31*(1+$BL$31),0)+AR30</f>
        <v/>
      </c>
      <c r="AS31" s="11">
        <f>ROUND(AR31*(1+$BL$31),0)+AS30</f>
        <v/>
      </c>
      <c r="AT31" s="11">
        <f>ROUND(AS31*(1+$BL$31),0)+AT30</f>
        <v/>
      </c>
      <c r="AU31" s="11">
        <f>ROUND(AT31*(1+$BL$31),0)+AU30</f>
        <v/>
      </c>
      <c r="AV31" s="11">
        <f>ROUND(AU31*(1+$BL$31),0)+AV30</f>
        <v/>
      </c>
      <c r="AW31" s="11">
        <f>ROUND(AV31*(1+$BL$31),0)+AW30</f>
        <v/>
      </c>
      <c r="AX31" s="11">
        <f>ROUND(AW31*(1+$BL$31),0)+AX30</f>
        <v/>
      </c>
      <c r="AY31" s="11">
        <f>ROUND(AX31*(1+$BL$31),0)+AY30</f>
        <v/>
      </c>
      <c r="AZ31" s="11">
        <f>ROUND(AY31*(1+$BL$31),0)+AZ30</f>
        <v/>
      </c>
      <c r="BA31" s="11">
        <f>ROUND(AZ31*(1+$BL$31),0)+BA30</f>
        <v/>
      </c>
      <c r="BB31" s="11">
        <f>ROUND(BA31*(1+$BL$31),0)+BB30</f>
        <v/>
      </c>
      <c r="BC31" s="11">
        <f>ROUND(BB31*(1+$BL$31),0)+BC30</f>
        <v/>
      </c>
      <c r="BD31" s="11">
        <f>ROUND(BC31*(1+$BL$31),0)+BD30</f>
        <v/>
      </c>
      <c r="BE31" s="11">
        <f>ROUND(BD31*(1+$BL$31),0)+BE30</f>
        <v/>
      </c>
      <c r="BF31" s="11">
        <f>ROUND(BE31*(1+$BL$31),0)+BF30</f>
        <v/>
      </c>
      <c r="BG31" s="11">
        <f>ROUND(BF31*(1+$BL$31),0)+BG30</f>
        <v/>
      </c>
      <c r="BH31" s="11">
        <f>ROUND(BG31*(1+$BL$31),0)+BH30</f>
        <v/>
      </c>
      <c r="BI31" s="11">
        <f>ROUND(BH31*(1+$BL$31),0)+BI30</f>
        <v/>
      </c>
      <c r="BK31" s="2" t="inlineStr">
        <is>
          <t xml:space="preserve">投資の想定利回り (年) </t>
        </is>
      </c>
      <c r="BL31" s="13" t="n">
        <v>0.03</v>
      </c>
    </row>
    <row r="32">
      <c r="A32" s="6" t="inlineStr">
        <is>
          <t>資産合計</t>
        </is>
      </c>
      <c r="B32" s="12">
        <f>B29+B31</f>
        <v/>
      </c>
      <c r="C32" s="12">
        <f>C29+C31</f>
        <v/>
      </c>
      <c r="D32" s="12">
        <f>D29+D31</f>
        <v/>
      </c>
      <c r="E32" s="12">
        <f>E29+E31</f>
        <v/>
      </c>
      <c r="F32" s="12">
        <f>F29+F31</f>
        <v/>
      </c>
      <c r="G32" s="12">
        <f>G29+G31</f>
        <v/>
      </c>
      <c r="H32" s="12">
        <f>H29+H31</f>
        <v/>
      </c>
      <c r="I32" s="12">
        <f>I29+I31</f>
        <v/>
      </c>
      <c r="J32" s="12">
        <f>J29+J31</f>
        <v/>
      </c>
      <c r="K32" s="12">
        <f>K29+K31</f>
        <v/>
      </c>
      <c r="L32" s="12">
        <f>L29+L31</f>
        <v/>
      </c>
      <c r="M32" s="12">
        <f>M29+M31</f>
        <v/>
      </c>
      <c r="N32" s="12">
        <f>N29+N31</f>
        <v/>
      </c>
      <c r="O32" s="12">
        <f>O29+O31</f>
        <v/>
      </c>
      <c r="P32" s="12">
        <f>P29+P31</f>
        <v/>
      </c>
      <c r="Q32" s="12">
        <f>Q29+Q31</f>
        <v/>
      </c>
      <c r="R32" s="12">
        <f>R29+R31</f>
        <v/>
      </c>
      <c r="S32" s="12">
        <f>S29+S31</f>
        <v/>
      </c>
      <c r="T32" s="12">
        <f>T29+T31</f>
        <v/>
      </c>
      <c r="U32" s="12">
        <f>U29+U31</f>
        <v/>
      </c>
      <c r="V32" s="12">
        <f>V29+V31</f>
        <v/>
      </c>
      <c r="W32" s="12">
        <f>W29+W31</f>
        <v/>
      </c>
      <c r="X32" s="12">
        <f>X29+X31</f>
        <v/>
      </c>
      <c r="Y32" s="12">
        <f>Y29+Y31</f>
        <v/>
      </c>
      <c r="Z32" s="12">
        <f>Z29+Z31</f>
        <v/>
      </c>
      <c r="AA32" s="12">
        <f>AA29+AA31</f>
        <v/>
      </c>
      <c r="AB32" s="12">
        <f>AB29+AB31</f>
        <v/>
      </c>
      <c r="AC32" s="12">
        <f>AC29+AC31</f>
        <v/>
      </c>
      <c r="AD32" s="12">
        <f>AD29+AD31</f>
        <v/>
      </c>
      <c r="AE32" s="12">
        <f>AE29+AE31</f>
        <v/>
      </c>
      <c r="AF32" s="12">
        <f>AF29+AF31</f>
        <v/>
      </c>
      <c r="AG32" s="12">
        <f>AG29+AG31</f>
        <v/>
      </c>
      <c r="AH32" s="12">
        <f>AH29+AH31</f>
        <v/>
      </c>
      <c r="AI32" s="12">
        <f>AI29+AI31</f>
        <v/>
      </c>
      <c r="AJ32" s="12">
        <f>AJ29+AJ31</f>
        <v/>
      </c>
      <c r="AK32" s="12">
        <f>AK29+AK31</f>
        <v/>
      </c>
      <c r="AL32" s="12">
        <f>AL29+AL31</f>
        <v/>
      </c>
      <c r="AM32" s="12">
        <f>AM29+AM31</f>
        <v/>
      </c>
      <c r="AN32" s="12">
        <f>AN29+AN31</f>
        <v/>
      </c>
      <c r="AO32" s="12">
        <f>AO29+AO31</f>
        <v/>
      </c>
      <c r="AP32" s="12">
        <f>AP29+AP31</f>
        <v/>
      </c>
      <c r="AQ32" s="12">
        <f>AQ29+AQ31</f>
        <v/>
      </c>
      <c r="AR32" s="12">
        <f>AR29+AR31</f>
        <v/>
      </c>
      <c r="AS32" s="12">
        <f>AS29+AS31</f>
        <v/>
      </c>
      <c r="AT32" s="12">
        <f>AT29+AT31</f>
        <v/>
      </c>
      <c r="AU32" s="12">
        <f>AU29+AU31</f>
        <v/>
      </c>
      <c r="AV32" s="12">
        <f>AV29+AV31</f>
        <v/>
      </c>
      <c r="AW32" s="12">
        <f>AW29+AW31</f>
        <v/>
      </c>
      <c r="AX32" s="12">
        <f>AX29+AX31</f>
        <v/>
      </c>
      <c r="AY32" s="12">
        <f>AY29+AY31</f>
        <v/>
      </c>
      <c r="AZ32" s="12">
        <f>AZ29+AZ31</f>
        <v/>
      </c>
      <c r="BA32" s="12">
        <f>BA29+BA31</f>
        <v/>
      </c>
      <c r="BB32" s="12">
        <f>BB29+BB31</f>
        <v/>
      </c>
      <c r="BC32" s="12">
        <f>BC29+BC31</f>
        <v/>
      </c>
      <c r="BD32" s="12">
        <f>BD29+BD31</f>
        <v/>
      </c>
      <c r="BE32" s="12">
        <f>BE29+BE31</f>
        <v/>
      </c>
      <c r="BF32" s="12">
        <f>BF29+BF31</f>
        <v/>
      </c>
      <c r="BG32" s="12">
        <f>BG29+BG31</f>
        <v/>
      </c>
      <c r="BH32" s="12">
        <f>BH29+BH31</f>
        <v/>
      </c>
      <c r="BI32" s="12">
        <f>BI29+BI31</f>
        <v/>
      </c>
    </row>
    <row r="34">
      <c r="A34" s="14" t="inlineStr">
        <is>
          <t>※「預金残高」がマイナス (赤字) になる年が、手を打つべき年です。</t>
        </is>
      </c>
    </row>
  </sheetData>
  <conditionalFormatting sqref="B29:BI29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64" customWidth="1" min="3" max="3"/>
  </cols>
  <sheetData>
    <row r="1">
      <c r="A1" s="1" t="inlineStr">
        <is>
          <t>もしもシート｜あなたに万一があったときの簡易試算</t>
        </is>
      </c>
    </row>
    <row r="3">
      <c r="A3" s="3" t="inlineStr">
        <is>
          <t xml:space="preserve">【STEP1】遺族年金のめやす (年額) </t>
        </is>
      </c>
    </row>
    <row r="4">
      <c r="A4" s="17" t="inlineStr">
        <is>
          <t xml:space="preserve">ねんきん定期便の「老齢厚生年金 (報酬比例部分) 」 (年額) </t>
        </is>
      </c>
      <c r="B4" s="10" t="n">
        <v>780000</v>
      </c>
      <c r="C4" s="15" t="inlineStr">
        <is>
          <t>※毎年誕生月に届く「ねんきん定期便」に記載の年額</t>
        </is>
      </c>
    </row>
    <row r="5">
      <c r="A5" s="17" t="inlineStr">
        <is>
          <t>これまでの厚生年金の加入月数</t>
        </is>
      </c>
      <c r="B5" s="7" t="n">
        <v>360</v>
      </c>
      <c r="C5" s="15" t="inlineStr">
        <is>
          <t>※上と同じ定期便に記載。2つは必ずセットで転記</t>
        </is>
      </c>
    </row>
    <row r="6">
      <c r="A6" s="17" t="inlineStr">
        <is>
          <t>18歳未満の子の人数</t>
        </is>
      </c>
      <c r="B6" s="7" t="n">
        <v>0</v>
      </c>
    </row>
    <row r="7">
      <c r="A7" s="17" t="inlineStr">
        <is>
          <t>入力チェック</t>
        </is>
      </c>
      <c r="B7" s="19">
        <f>IF(OR(B4=0,B5=0),"",IF(B4/(0.005481*B5)&gt;1050000,"⚠️要確認","OK"))</f>
        <v/>
      </c>
      <c r="C7" s="15" t="inlineStr">
        <is>
          <t>※「⚠️要確認」＝定期便の額と加入月数の組合せが制度上あり得ません (平均月収換算が厚生年金の上限を超過) 。同じ定期便からセットで転記してください</t>
        </is>
      </c>
    </row>
    <row r="8">
      <c r="A8" s="17" t="inlineStr">
        <is>
          <t xml:space="preserve">遺族厚生年金 (年) </t>
        </is>
      </c>
      <c r="B8" s="18">
        <f>IF(B5=0,0,ROUND(B4*3/4*MAX(300/B5,1),0))</f>
        <v/>
      </c>
      <c r="C8" s="15" t="inlineStr">
        <is>
          <t xml:space="preserve">※加入300月未満は「300月とみなす」特例を自動反映 (在職中の死亡の場合) </t>
        </is>
      </c>
    </row>
    <row r="9">
      <c r="A9" s="17" t="inlineStr">
        <is>
          <t xml:space="preserve">遺族基礎年金 (年) </t>
        </is>
      </c>
      <c r="B9" s="18">
        <f>IF(B6&gt;0,831700+239300*MIN(B6,2)+79800*MAX(B6-2,0),0)</f>
        <v/>
      </c>
      <c r="C9" s="15" t="inlineStr">
        <is>
          <t>※子が18歳の年度末を過ぎると遺族基礎年金は終了します。その後の「中高齢寡婦加算 (約63万円/年) 」などはこの簡易計算に含みません</t>
        </is>
      </c>
    </row>
    <row r="10">
      <c r="A10" s="6" t="inlineStr">
        <is>
          <t xml:space="preserve">遺族年金の合計 (年) </t>
        </is>
      </c>
      <c r="B10" s="12">
        <f>B8+B9</f>
        <v/>
      </c>
    </row>
    <row r="11">
      <c r="A11" s="16" t="inlineStr">
        <is>
          <t>※簡易計算です。50歳以上の方の定期便は「60歳まで加入し続けた前提の見込額」のため、やや多めに出ることがあります。金額・式は2025年度の目安。正確にはねんきんネット・年金事務所でご確認ください。</t>
        </is>
      </c>
    </row>
    <row r="12">
      <c r="A12" s="16" t="inlineStr">
        <is>
          <t>※遺族年金の受給には要件があります (保険料の納付状況、遺族の続柄・年齢・収入など) 。すべての方が受け取れるわけではありません。</t>
        </is>
      </c>
    </row>
    <row r="13">
      <c r="A13" s="3" t="inlineStr">
        <is>
          <t>【STEP2】万一のときの年間収支</t>
        </is>
      </c>
    </row>
    <row r="14">
      <c r="A14" s="17" t="inlineStr">
        <is>
          <t xml:space="preserve">遺族年金 (STEP1の合計) </t>
        </is>
      </c>
      <c r="B14" s="18">
        <f>B10</f>
        <v/>
      </c>
    </row>
    <row r="15">
      <c r="A15" s="17" t="inlineStr">
        <is>
          <t xml:space="preserve">配偶者の収入 (手取り・年) </t>
        </is>
      </c>
      <c r="B15" s="10" t="n">
        <v>2000000</v>
      </c>
    </row>
    <row r="16">
      <c r="A16" s="6" t="inlineStr">
        <is>
          <t>収入合計</t>
        </is>
      </c>
      <c r="B16" s="12">
        <f>B14+B15</f>
        <v/>
      </c>
    </row>
    <row r="17">
      <c r="A17" s="17" t="inlineStr">
        <is>
          <t xml:space="preserve">遺族の生活費 (年) </t>
        </is>
      </c>
      <c r="B17" s="10" t="n">
        <v>2500000</v>
      </c>
      <c r="C17" s="15" t="inlineStr">
        <is>
          <t>※現在の生活費の7割がめやす</t>
        </is>
      </c>
    </row>
    <row r="18">
      <c r="A18" s="17" t="inlineStr">
        <is>
          <t xml:space="preserve">住居費・教育費など (年) </t>
        </is>
      </c>
      <c r="B18" s="10" t="n">
        <v>1500000</v>
      </c>
    </row>
    <row r="19">
      <c r="A19" s="6" t="inlineStr">
        <is>
          <t>支出合計</t>
        </is>
      </c>
      <c r="B19" s="12">
        <f>B17+B18</f>
        <v/>
      </c>
    </row>
    <row r="20">
      <c r="A20" s="17" t="inlineStr">
        <is>
          <t>年間の不足額</t>
        </is>
      </c>
      <c r="B20" s="18">
        <f>MAX(B19-B16,0)</f>
        <v/>
      </c>
    </row>
    <row r="21">
      <c r="A21" s="17" t="inlineStr">
        <is>
          <t>不足が続く年数</t>
        </is>
      </c>
      <c r="B21" s="7" t="n">
        <v>20</v>
      </c>
    </row>
    <row r="22">
      <c r="A22" s="6" t="inlineStr">
        <is>
          <t>必要保障額のめやす</t>
        </is>
      </c>
      <c r="B22" s="12">
        <f>B20*B21</f>
        <v/>
      </c>
    </row>
    <row r="23">
      <c r="A23" s="15" t="inlineStr">
        <is>
          <t>※預金・投資などの資産がある分だけ、必要保障額は小さくできます (ライフプラン表の資産合計を見てください) 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2026-07-20T06:30:19Z</dcterms:created>
  <dcterms:modified xsi:type="dcterms:W3CDTF">2026-07-20T08:11:32Z</dcterms:modified>
</cp:coreProperties>
</file>